
<file path=[Content_Types].xml><?xml version="1.0" encoding="utf-8"?>
<Types xmlns="http://schemas.openxmlformats.org/package/2006/content-types">
  <Default Extension="bin" ContentType="application/vnd.openxmlformats-officedocument.spreadsheetml.printerSettings"/>
  <Default Extension="emf" ContentType="image/x-emf"/>
  <Default Extension="gif" ContentType="image/gi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codeName="{372AB895-14C1-FC20-EB20-F1B4BCFD95AE}"/>
  <workbookPr codeName="ThisWorkbook"/>
  <mc:AlternateContent xmlns:mc="http://schemas.openxmlformats.org/markup-compatibility/2006">
    <mc:Choice Requires="x15">
      <x15ac:absPath xmlns:x15ac="http://schemas.microsoft.com/office/spreadsheetml/2010/11/ac" url="https://d.docs.live.net/b318092b2af42b2b/Desktop/Websites/website 2024/"/>
    </mc:Choice>
  </mc:AlternateContent>
  <xr:revisionPtr revIDLastSave="0" documentId="14_{BE842EE0-0837-49EB-B6C7-DCD99730463D}" xr6:coauthVersionLast="47" xr6:coauthVersionMax="47" xr10:uidLastSave="{00000000-0000-0000-0000-000000000000}"/>
  <bookViews>
    <workbookView xWindow="-120" yWindow="-120" windowWidth="30960" windowHeight="17520" tabRatio="768" xr2:uid="{00000000-000D-0000-FFFF-FFFF00000000}"/>
  </bookViews>
  <sheets>
    <sheet name="Pre-Op-W-up" sheetId="1" r:id="rId1"/>
    <sheet name="Lee's Revised Card,Index" sheetId="3" r:id="rId2"/>
    <sheet name="Aortic stenosis" sheetId="5" r:id="rId3"/>
    <sheet name="Morbid obesity-COPD" sheetId="2" r:id="rId4"/>
    <sheet name="High Risk- Thomboemblism" sheetId="7" r:id="rId5"/>
    <sheet name="Bleeding Risk for Surgery" sheetId="6" r:id="rId6"/>
    <sheet name="General Information" sheetId="4" r:id="rId7"/>
    <sheet name="Surgical Risk" sheetId="9" r:id="rId8"/>
    <sheet name=" Warfarin&amp;Meds" sheetId="8" r:id="rId9"/>
    <sheet name="ASA Class" sheetId="10" r:id="rId10"/>
  </sheets>
  <definedNames>
    <definedName name="_Hlk93687015" localSheetId="8">' Warfarin&amp;Meds'!#REF!</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6" i="3" l="1"/>
  <c r="B4" i="3" l="1"/>
  <c r="B5" i="3"/>
  <c r="B7" i="3"/>
  <c r="B8" i="3"/>
  <c r="B9" i="3"/>
  <c r="B14" i="1"/>
  <c r="B15" i="1"/>
  <c r="B16" i="1"/>
  <c r="B17" i="1"/>
  <c r="B18" i="1"/>
  <c r="B19" i="1" l="1"/>
  <c r="G19" i="1" s="1"/>
  <c r="B10"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basem kayali</author>
  </authors>
  <commentList>
    <comment ref="D5" authorId="0" shapeId="0" xr:uid="{00000000-0006-0000-0000-000001000000}">
      <text>
        <r>
          <rPr>
            <b/>
            <sz val="9"/>
            <color indexed="81"/>
            <rFont val="Tahoma"/>
            <family val="2"/>
          </rPr>
          <t>basem kayali:</t>
        </r>
        <r>
          <rPr>
            <sz val="9"/>
            <color indexed="81"/>
            <rFont val="Tahoma"/>
            <family val="2"/>
          </rPr>
          <t xml:space="preserve">
Grade III: Marked limitation of ordinary physical activity. 
• It is induced by walking one or two, level blocks. 
• Climbing one flight of stairs in normal conditions and at a normal pace.
Grade IV:  Inability to carry on any physical activity without discomfort. Angina may be present at rest.
</t>
        </r>
      </text>
    </comment>
    <comment ref="D12" authorId="0" shapeId="0" xr:uid="{00000000-0006-0000-0000-000002000000}">
      <text>
        <r>
          <rPr>
            <b/>
            <sz val="9"/>
            <color indexed="81"/>
            <rFont val="Tahoma"/>
            <family val="2"/>
          </rPr>
          <t>basem kayali:</t>
        </r>
        <r>
          <rPr>
            <sz val="9"/>
            <color indexed="81"/>
            <rFont val="Tahoma"/>
            <family val="2"/>
          </rPr>
          <t xml:space="preserve">
AS with mean gradient 40 mmHg or 1 cm² or symptomatic. MS with symptoms.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basem kayali</author>
  </authors>
  <commentList>
    <comment ref="D6" authorId="0" shapeId="0" xr:uid="{E443CF31-55A7-4CCB-95BC-4DBDEFA969A2}">
      <text>
        <r>
          <rPr>
            <b/>
            <sz val="9"/>
            <color indexed="81"/>
            <rFont val="Tahoma"/>
            <family val="2"/>
          </rPr>
          <t>basem kayali:</t>
        </r>
        <r>
          <rPr>
            <sz val="9"/>
            <color indexed="81"/>
            <rFont val="Tahoma"/>
            <family val="2"/>
          </rPr>
          <t xml:space="preserve">
Pulmonary edema, bilateral rales or S3 gallop
Paroxysmal nocturnal dyspnea
CXR showing pulmonary vascular redistribution</t>
        </r>
      </text>
    </comment>
  </commentList>
</comments>
</file>

<file path=xl/sharedStrings.xml><?xml version="1.0" encoding="utf-8"?>
<sst xmlns="http://schemas.openxmlformats.org/spreadsheetml/2006/main" count="283" uniqueCount="239">
  <si>
    <t>ACC/AHA Cardiac Risk Classification</t>
  </si>
  <si>
    <t>Unstable coronary syndromes</t>
  </si>
  <si>
    <t>Significant arrhythmias</t>
  </si>
  <si>
    <t>Severe valvular disease</t>
  </si>
  <si>
    <t>Extensive CV investigation &amp; Rx.</t>
  </si>
  <si>
    <t>No</t>
  </si>
  <si>
    <t xml:space="preserve"> </t>
  </si>
  <si>
    <t>Clinical Risk Factors</t>
  </si>
  <si>
    <t xml:space="preserve">For patients with at least one clinical risk factor and poor or unknown functional capacity, who require     </t>
  </si>
  <si>
    <t xml:space="preserve">    intermediate-risk or vascular surgery:</t>
  </si>
  <si>
    <t xml:space="preserve">    Noninvasive stress testing may be considered if it will change management (class IIb).</t>
  </si>
  <si>
    <t>Noninvasive testing is not useful for patients undergoing low-risk noncardiac surgery (class III).</t>
  </si>
  <si>
    <t>History of cerebrovascular disease</t>
  </si>
  <si>
    <t>Compensated or prior heart failure</t>
  </si>
  <si>
    <t>Diabetes mellitus</t>
  </si>
  <si>
    <t>Perform noninvasive stress testing if it will change management (class IIa).</t>
  </si>
  <si>
    <t>(Total Risk)</t>
  </si>
  <si>
    <t>Lee's Revised Cardiac Risk Index</t>
  </si>
  <si>
    <t>1. High-risk surgery (intrathoracic, intra-abdominal. or suprainguinal vascular)</t>
  </si>
  <si>
    <t>4. History of cerebrovascular disease</t>
  </si>
  <si>
    <t>5. Diabetes requiring insulin therapy</t>
  </si>
  <si>
    <t xml:space="preserve">Class I </t>
  </si>
  <si>
    <t>Class II</t>
  </si>
  <si>
    <t>Class III</t>
  </si>
  <si>
    <t xml:space="preserve">Class IV </t>
  </si>
  <si>
    <t>ð</t>
  </si>
  <si>
    <t>Vacuuming, A. D. Living (Eating, Dressing, and Bathing), Walking 2mph, and Writing</t>
  </si>
  <si>
    <t>Jogging (10-minute mile), Scrubbing Floors, &amp; Tennis</t>
  </si>
  <si>
    <t>2. Isch. heart D.(Hx. of MI, pathologic Qs, use of nitrates, abnormal str. test, or angina).</t>
  </si>
  <si>
    <t xml:space="preserve">   High-grade atrioventricular block</t>
  </si>
  <si>
    <t xml:space="preserve">   Symptomatic V. arrhythmias in the presence of underlying heart D.</t>
  </si>
  <si>
    <t xml:space="preserve">   Supraventricular arrhythmias with uncontrolled ventricular rate</t>
  </si>
  <si>
    <t xml:space="preserve">Noninvasive testing is not useful for patients with no clinical risk factors undergoing intermediate-risk noncardiac surgery (class III).    </t>
  </si>
  <si>
    <t>Active Cardiac Conditions:</t>
  </si>
  <si>
    <t xml:space="preserve">   Acute or recent M. infarction (Acute 1-7 days ; Recent 7-30 days)</t>
  </si>
  <si>
    <t xml:space="preserve">   Unstable or severe angina (Canadian class III or IV)</t>
  </si>
  <si>
    <t xml:space="preserve">   May include "stable" angina in pts. who are unusually sedentary.</t>
  </si>
  <si>
    <t xml:space="preserve"> If no clinical risk factors, Noninvasive testing is not useful (class III)</t>
  </si>
  <si>
    <r>
      <t xml:space="preserve"> </t>
    </r>
    <r>
      <rPr>
        <b/>
        <sz val="16"/>
        <color rgb="FFFFFFFF"/>
        <rFont val="Wingdings"/>
        <charset val="2"/>
      </rPr>
      <t>ð</t>
    </r>
  </si>
  <si>
    <t>Noninvasive testing is not useful for patients undergoing low-risk noncardiac surgery (class three).  Less than 1% perioperative risk.</t>
  </si>
  <si>
    <t>3. History of Congestive heart failure</t>
  </si>
  <si>
    <t>Patients with Morbid Obesity</t>
  </si>
  <si>
    <t>Should be evaluated routinely for obstructive sleep apnea (OSA) by:</t>
  </si>
  <si>
    <t>Some recommend routine evaluation with a sleep study (polysomnography) b4 bariatric Sx.</t>
  </si>
  <si>
    <t>In patients with OSA, cautious use of analgesia should be exercised postoperatively because some agents (such as narcotics) induce respiratory depression.</t>
  </si>
  <si>
    <t>Elevated body mass index itself was not found to portend a higher risk of CV complications. However, B/O associated RFs, preop. assessment should be performed.</t>
  </si>
  <si>
    <t>The mortality rate of patients with perioperative MI is substantial, ranging from 30% to 50%.</t>
  </si>
  <si>
    <t>The second most common complication postop. is PE / imprtance of prophylactic anticoagulation.</t>
  </si>
  <si>
    <t xml:space="preserve">OSA </t>
  </si>
  <si>
    <t>Increases:</t>
  </si>
  <si>
    <t>Readings:</t>
  </si>
  <si>
    <t>One study evaluated the benefits of the addition of aspirin to beta blockers and statins, with or without ACE inhibitors, for postoperative outcome in high-risk consecutive patients undergoing major vascular surgery (302). The combination of aspirin, beta blockers, and statin therapy was associated with better 30-day and 12-month risk reduction for MI, stroke, and death than any of the 3 medications independently. The addition of an ACE inhibitor to the 3 medications did not demonstrate additional risk-reduction benefits.</t>
  </si>
  <si>
    <t>http://content.onlinejacc.org/article.aspx?articleid=1893784</t>
  </si>
  <si>
    <t xml:space="preserve">    Noninvasive stress testing may be considered if it will change management (class IIa).</t>
  </si>
  <si>
    <t xml:space="preserve"> ≥ 3 clinical risk factors &amp; poor (&lt;4 metabolic equivalents) or unknown functional capacity,  who require vascular surgery (emergency aortic and other major vascular surgery):</t>
  </si>
  <si>
    <t>Unknown or poor</t>
  </si>
  <si>
    <t xml:space="preserve">Excellent, &gt; 7 METs </t>
  </si>
  <si>
    <t>Renal insufficiency (Creatinine&gt;2)</t>
  </si>
  <si>
    <t>History of  heart disease</t>
  </si>
  <si>
    <t>Decompensated heart failure (NYHA IV) or new onset</t>
  </si>
  <si>
    <t>Add B-Blockade. Only perform noninvasive stress testing if it will change management (class IIb).</t>
  </si>
  <si>
    <t>6. Preoperative serum creatinine level higher than ≥2 mg/dL</t>
  </si>
  <si>
    <r>
      <t xml:space="preserve">Procedural risk:  </t>
    </r>
    <r>
      <rPr>
        <b/>
        <sz val="16"/>
        <color theme="5" tint="-0.249977111117893"/>
        <rFont val="Wingdings"/>
        <charset val="2"/>
      </rPr>
      <t>ð</t>
    </r>
  </si>
  <si>
    <r>
      <t xml:space="preserve">Functional capacity:  </t>
    </r>
    <r>
      <rPr>
        <b/>
        <sz val="16"/>
        <color theme="9" tint="-0.249977111117893"/>
        <rFont val="Wingdings"/>
        <charset val="2"/>
      </rPr>
      <t>ð</t>
    </r>
  </si>
  <si>
    <t>AVA</t>
  </si>
  <si>
    <t>≤ 1</t>
  </si>
  <si>
    <t xml:space="preserve">Mean gradient </t>
  </si>
  <si>
    <t xml:space="preserve">≥40 </t>
  </si>
  <si>
    <t>mmHg</t>
  </si>
  <si>
    <t>cm2</t>
  </si>
  <si>
    <t>Peak velocity</t>
  </si>
  <si>
    <t xml:space="preserve">≥4 </t>
  </si>
  <si>
    <t>m/s</t>
  </si>
  <si>
    <t>A</t>
  </si>
  <si>
    <t>B</t>
  </si>
  <si>
    <t xml:space="preserve">Moderate 4 to 7 METs. </t>
  </si>
  <si>
    <t>Walking more than 2 blocks on level ground / or Climbing a flight of stairs without stopping. or Like Cycling, Walking  4mph, and Yardwork. Proceed with planned surgery</t>
  </si>
  <si>
    <t xml:space="preserve">Bariatric Sx.: </t>
  </si>
  <si>
    <t>Some investigators classify this surgery as a moderate- to high-risk surgery.</t>
  </si>
  <si>
    <t>Historical features:</t>
  </si>
  <si>
    <t>Physical examination:</t>
  </si>
  <si>
    <t>C</t>
  </si>
  <si>
    <t xml:space="preserve"> Apneic episodes and daytime sleepiness</t>
  </si>
  <si>
    <r>
      <t xml:space="preserve"> </t>
    </r>
    <r>
      <rPr>
        <sz val="16"/>
        <color theme="1"/>
        <rFont val="Wingdings"/>
        <charset val="2"/>
      </rPr>
      <t xml:space="preserve">ñ </t>
    </r>
    <r>
      <rPr>
        <sz val="16"/>
        <color theme="1"/>
        <rFont val="Calibri"/>
        <family val="2"/>
        <scheme val="minor"/>
      </rPr>
      <t>neck circumference and waist-to-hip ratio.</t>
    </r>
  </si>
  <si>
    <t>Complications (arrhythmias, MI, ICU admissions),</t>
  </si>
  <si>
    <t>Cost of postoperative care</t>
  </si>
  <si>
    <t>Length of hospital stay.</t>
  </si>
  <si>
    <r>
      <t>Some investigators recommend the use of cPAP in the perioperative period</t>
    </r>
    <r>
      <rPr>
        <sz val="16"/>
        <color theme="1"/>
        <rFont val="Wingdings"/>
        <charset val="2"/>
      </rPr>
      <t xml:space="preserve"> ð ò</t>
    </r>
    <r>
      <rPr>
        <sz val="16"/>
        <color theme="1"/>
        <rFont val="Calibri"/>
        <family val="2"/>
        <scheme val="minor"/>
      </rPr>
      <t xml:space="preserve"> complications.</t>
    </r>
  </si>
  <si>
    <t xml:space="preserve">Patients labeled with severe A. stenosis deemed high risk for non-cardiac surgery, regardless of asymptomatic/symptomatic status </t>
  </si>
  <si>
    <t>Bleeding Risk for Surgery/Procedure</t>
  </si>
  <si>
    <t>Bleed Risk</t>
  </si>
  <si>
    <t xml:space="preserve">Surgery/Procedure Type </t>
  </si>
  <si>
    <t xml:space="preserve">High </t>
  </si>
  <si>
    <t>Aortic aneurysm repair</t>
  </si>
  <si>
    <t>Bladder surgery</t>
  </si>
  <si>
    <t>Bowel polypectomy</t>
  </si>
  <si>
    <t>Coronary artery bypass grafting (CABG)</t>
  </si>
  <si>
    <t>Heart valve replacement</t>
  </si>
  <si>
    <t>Intracranial surgery</t>
  </si>
  <si>
    <t>Major orthopedic surgery (hip or knee replacement)</t>
  </si>
  <si>
    <t>Peripheral A. bypass and other major vascular surgery</t>
  </si>
  <si>
    <t>Prostate surgery</t>
  </si>
  <si>
    <t>Reconstructive plastic surgery</t>
  </si>
  <si>
    <t>Spinal surgery/Epidural procedure</t>
  </si>
  <si>
    <t>Major cancer surgery</t>
  </si>
  <si>
    <t>Moderate</t>
  </si>
  <si>
    <t>Renal biopsy</t>
  </si>
  <si>
    <t>Resection of colon polyps</t>
  </si>
  <si>
    <t>Prostate biopsy</t>
  </si>
  <si>
    <t>Pacemaker or defibrillator implantation</t>
  </si>
  <si>
    <t>Major intraabdominal surgery</t>
  </si>
  <si>
    <t>Major intrathoracic surgery</t>
  </si>
  <si>
    <t>More invasive dental or ophthalmic procedures</t>
  </si>
  <si>
    <t>Low</t>
  </si>
  <si>
    <t>Cataract surgery</t>
  </si>
  <si>
    <t>Dental procedures</t>
  </si>
  <si>
    <t>Cutaneous surgeries (most)</t>
  </si>
  <si>
    <t>Laparoscopic cholecystectomy or hernia repair</t>
  </si>
  <si>
    <t>Coronary angiography</t>
  </si>
  <si>
    <t>Endoscopy with or without biopsy</t>
  </si>
  <si>
    <t>Colonoscopy with or without biopsy</t>
  </si>
  <si>
    <t xml:space="preserve">       Dental hygiene</t>
  </si>
  <si>
    <t xml:space="preserve">       Simple extractions</t>
  </si>
  <si>
    <t xml:space="preserve">       Restorations</t>
  </si>
  <si>
    <t xml:space="preserve">       Endodontics</t>
  </si>
  <si>
    <t xml:space="preserve">       Prosthetics</t>
  </si>
  <si>
    <t>Atrial Fibrillation</t>
  </si>
  <si>
    <t>With recent stroke or TIA (within 3 months)</t>
  </si>
  <si>
    <t>VTE within previous 3 months</t>
  </si>
  <si>
    <r>
      <t xml:space="preserve">         </t>
    </r>
    <r>
      <rPr>
        <sz val="16"/>
        <color rgb="FFFF0000"/>
        <rFont val="Arial"/>
        <family val="2"/>
      </rPr>
      <t>Periprocedural Anticoagulation advised</t>
    </r>
  </si>
  <si>
    <t xml:space="preserve">University of Wisconsin –UW Health </t>
  </si>
  <si>
    <t>Revised: August 2015</t>
  </si>
  <si>
    <r>
      <t>High risk patients deemed</t>
    </r>
    <r>
      <rPr>
        <sz val="24"/>
        <color rgb="FFFF0000"/>
        <rFont val="Calibri"/>
        <family val="2"/>
        <scheme val="minor"/>
      </rPr>
      <t xml:space="preserve"> ineligible</t>
    </r>
    <r>
      <rPr>
        <sz val="24"/>
        <color theme="1"/>
        <rFont val="Calibri"/>
        <family val="2"/>
        <scheme val="minor"/>
      </rPr>
      <t xml:space="preserve"> for non-cardiac surgery </t>
    </r>
  </si>
  <si>
    <r>
      <t xml:space="preserve">Low/moderate risk patients </t>
    </r>
    <r>
      <rPr>
        <sz val="24"/>
        <color rgb="FF0070C0"/>
        <rFont val="Calibri"/>
        <family val="2"/>
        <scheme val="minor"/>
      </rPr>
      <t>cleared</t>
    </r>
    <r>
      <rPr>
        <sz val="24"/>
        <color theme="1"/>
        <rFont val="Calibri"/>
        <family val="2"/>
        <scheme val="minor"/>
      </rPr>
      <t xml:space="preserve"> for non-cardiac surgery </t>
    </r>
  </si>
  <si>
    <t xml:space="preserve"> A ) Her echocardiogram on 2, 15, 2019 showed valve area by the velocity-time integral method, 0.98 cm\S\2.</t>
  </si>
  <si>
    <t xml:space="preserve"> B ) ACC/AHA guidelines define severe aortic stenosis as any one of 3 parameters, including valve area equal or less than 1 cm2. </t>
  </si>
  <si>
    <t xml:space="preserve"> C ) Patients labeled with severe A. stenosis deemed high risk for non-cardiac surgery, regardless of asymptomatic/symptomatic status </t>
  </si>
  <si>
    <r>
      <rPr>
        <sz val="24"/>
        <color rgb="FFFF0000"/>
        <rFont val="Calibri"/>
        <family val="2"/>
        <scheme val="minor"/>
      </rPr>
      <t>"</t>
    </r>
    <r>
      <rPr>
        <sz val="24"/>
        <color theme="1"/>
        <rFont val="Calibri"/>
        <family val="2"/>
        <scheme val="minor"/>
      </rPr>
      <t>Since:</t>
    </r>
  </si>
  <si>
    <r>
      <t xml:space="preserve"> Before she is cleared for surgery, she will be evaluated in valve clinic at OMC.</t>
    </r>
    <r>
      <rPr>
        <sz val="24"/>
        <color rgb="FFFF0000"/>
        <rFont val="Calibri"/>
        <family val="2"/>
        <scheme val="minor"/>
      </rPr>
      <t>"</t>
    </r>
    <r>
      <rPr>
        <sz val="24"/>
        <color theme="1"/>
        <rFont val="Calibri"/>
        <family val="2"/>
        <scheme val="minor"/>
      </rPr>
      <t xml:space="preserve">  </t>
    </r>
  </si>
  <si>
    <t>https://www.evidencio.com/models/show/963</t>
  </si>
  <si>
    <t>?</t>
  </si>
  <si>
    <r>
      <t>ACC/AHA guidelines define severe aortic stenosis as</t>
    </r>
    <r>
      <rPr>
        <sz val="24"/>
        <color rgb="FFFF0000"/>
        <rFont val="Calibri"/>
        <family val="2"/>
        <scheme val="minor"/>
      </rPr>
      <t xml:space="preserve"> ? </t>
    </r>
    <r>
      <rPr>
        <sz val="24"/>
        <color theme="1"/>
        <rFont val="Calibri"/>
        <family val="2"/>
        <scheme val="minor"/>
      </rPr>
      <t xml:space="preserve">any one of these 3 parameters: </t>
    </r>
  </si>
  <si>
    <r>
      <t xml:space="preserve">High Periprocedural </t>
    </r>
    <r>
      <rPr>
        <b/>
        <sz val="16"/>
        <color rgb="FFFF0000"/>
        <rFont val="Calibri"/>
        <family val="2"/>
        <scheme val="minor"/>
      </rPr>
      <t>Risk for Thromboembolism</t>
    </r>
  </si>
  <si>
    <r>
      <t xml:space="preserve">Mechanical </t>
    </r>
    <r>
      <rPr>
        <b/>
        <sz val="16"/>
        <color rgb="FF0070C0"/>
        <rFont val="Calibri"/>
        <family val="2"/>
        <scheme val="minor"/>
      </rPr>
      <t>Heart Valve</t>
    </r>
  </si>
  <si>
    <r>
      <t xml:space="preserve">Venous </t>
    </r>
    <r>
      <rPr>
        <b/>
        <sz val="16"/>
        <color rgb="FF0070C0"/>
        <rFont val="Calibri"/>
        <family val="2"/>
        <scheme val="minor"/>
      </rPr>
      <t>Thromboembolism</t>
    </r>
  </si>
  <si>
    <t>1. Vitamin K 2.5-5 mg IV or PO</t>
  </si>
  <si>
    <t xml:space="preserve"> Reversal of Warfarin for Urgent Surgery or Procedure</t>
  </si>
  <si>
    <t>2. For most urgent reversal, fresh frozen plasma or other prothromin concentrate in addition to Vitamin K 2.5-5 mg.</t>
  </si>
  <si>
    <t>3. Patients receiving Aspirin, Clopidogrel, or both undergoing surgery, and have excessive or life-threatening perioperative</t>
  </si>
  <si>
    <t xml:space="preserve"> bleeding, suggest transfusion of platelets or other prohemostatic agents.</t>
  </si>
  <si>
    <t>(AVA index ≤ 0.6  cm2/m2)</t>
  </si>
  <si>
    <t>Risk Stratification Before Elective Surgery</t>
  </si>
  <si>
    <t>https://www.uclahealth.org/anes/risk-stratification</t>
  </si>
  <si>
    <t>Surgical Risk Score</t>
  </si>
  <si>
    <t>Surgery Types</t>
  </si>
  <si>
    <t>Very Low Risk</t>
  </si>
  <si>
    <t xml:space="preserve">Procedures that usually require only minimal or moderate sedation and have few physiologic effects </t>
  </si>
  <si>
    <t>Eye surgery</t>
  </si>
  <si>
    <t>GI endoscopy (without stents)</t>
  </si>
  <si>
    <t>Procedures associated with minimal physiologic effect</t>
  </si>
  <si>
    <t>Hernia repair</t>
  </si>
  <si>
    <t>ENT procedures without planned flap or neck dissection</t>
  </si>
  <si>
    <t>Diagnostic cardiac catheterization</t>
  </si>
  <si>
    <t>Interventional radiology</t>
  </si>
  <si>
    <t>GI endoscopy with stent placement</t>
  </si>
  <si>
    <t>Cystoscopy</t>
  </si>
  <si>
    <t>Low Risk</t>
  </si>
  <si>
    <t>Procedures associated with moderate changes in hemodynamics, risk of blood loss</t>
  </si>
  <si>
    <t>Intracranial and spine surgery</t>
  </si>
  <si>
    <t>Gynecologic and urologic surgery</t>
  </si>
  <si>
    <t>Intra-abdominal surgery without bowel resection</t>
  </si>
  <si>
    <t>Intra-thoracic surgery without lung resection</t>
  </si>
  <si>
    <t>Cardiac catheterization procedures including electrophysiology studies, ablations, AICD, pacemaker</t>
  </si>
  <si>
    <t>Procedures with possible significant effect on hemodynamics, blood loss</t>
  </si>
  <si>
    <t>Colorectal surgery with bowel resection</t>
  </si>
  <si>
    <t>Kidney transplant</t>
  </si>
  <si>
    <t>Major joint replacement (shoulder, knee, and hip)</t>
  </si>
  <si>
    <t>Open radical prostatectomy, cystectomy</t>
  </si>
  <si>
    <t>Major oncologic general surgery or gynecologic surgery</t>
  </si>
  <si>
    <t>Major oncologic head and neck surgery</t>
  </si>
  <si>
    <t>Intermediate Risk</t>
  </si>
  <si>
    <t>High Risk</t>
  </si>
  <si>
    <t>Procedures with major impact on hemodynamics, fluid shifts, possible major blood loss</t>
  </si>
  <si>
    <t>Aortic surgery</t>
  </si>
  <si>
    <t>Cardiac surgery</t>
  </si>
  <si>
    <t>Intra-thoracic procedures with lung resection</t>
  </si>
  <si>
    <t>Major transplant surgery (heart, lung, liver)</t>
  </si>
  <si>
    <t>Very High Risk</t>
  </si>
  <si>
    <t>https://www.mdcalc.com/revised-cardiac-risk-index-pre-operative-risk#evidence</t>
  </si>
  <si>
    <t>General Surgery Risk calculator</t>
  </si>
  <si>
    <t>https://riskcalculator.facs.org/RiskCalculator/</t>
  </si>
  <si>
    <t>Revised Cardiac Risk Index (RCRI)</t>
  </si>
  <si>
    <t>Table 1. ASA Physical Status Classifications and Examples</t>
  </si>
  <si>
    <t>ASA PS Classification</t>
  </si>
  <si>
    <t>Definition</t>
  </si>
  <si>
    <t>Examples</t>
  </si>
  <si>
    <t>ASA I</t>
  </si>
  <si>
    <t>A normal healthy patient</t>
  </si>
  <si>
    <t>Healthy, nonsmoking, no or minimal alcohol use</t>
  </si>
  <si>
    <t>ASA II</t>
  </si>
  <si>
    <t>A patient with mild systemic disease</t>
  </si>
  <si>
    <t>Mild diseases only without substantive functional limitations. Examples include (but not limited to): current smoker, social alcohol drinker, pregnancy, obesity (30 &lt; BMI &lt; 40), well-controlled DM/HTN, mild lung disease</t>
  </si>
  <si>
    <t>ASA III</t>
  </si>
  <si>
    <t>A patient with severe systemic disease</t>
  </si>
  <si>
    <t>Substantive functional limitations; one or more moderate to severe diseases. Examples include (but not limited to): poorly controlled DM or HTN, COPD, morbid obesity (BMI ≥40), active hepatitis, alcohol dependence or abuse, implanted pacemaker, moderate reduction of ejection fraction, ESRD undergoing regularly scheduled dialysis, premature infant PCA &lt;60 wk, history (&gt;3 mo) of MI, CVA, TIA or CAD/stents</t>
  </si>
  <si>
    <t>ASA IV</t>
  </si>
  <si>
    <t>A patient with severe systemic disease that is a constant threat to life</t>
  </si>
  <si>
    <t>Examples include (but not limited to): recent (&lt;3 mo) MI, CVA, TIA or CAD/stents; ongoing cardiac ischemia or severe valve dysfunction; severe reduction of ejection fraction; sepsis; DIC; ARD; or ESRD not undergoing regularly scheduled dialysis</t>
  </si>
  <si>
    <t>ASA V</t>
  </si>
  <si>
    <t>A moribund patient who is not expected to survive without the operation</t>
  </si>
  <si>
    <t>Examples include (but not limited to): ruptured abdominal/thoracic aneurysm, massive trauma, intracranial bleed with mass effect, ischemic bowel in the face of significant cardiac pathology or multiple organ/system dysfunction</t>
  </si>
  <si>
    <t>ASA VI</t>
  </si>
  <si>
    <t>A declared brain-dead patient whose organs are being removed for donor purposes</t>
  </si>
  <si>
    <r>
      <t>ARD,</t>
    </r>
    <r>
      <rPr>
        <sz val="16"/>
        <color rgb="FF000000"/>
        <rFont val="Calibri"/>
        <family val="2"/>
        <scheme val="minor"/>
      </rPr>
      <t xml:space="preserve"> acid reflux disease;</t>
    </r>
    <r>
      <rPr>
        <b/>
        <sz val="16"/>
        <color rgb="FF000000"/>
        <rFont val="Calibri"/>
        <family val="2"/>
        <scheme val="minor"/>
      </rPr>
      <t xml:space="preserve"> ASA,</t>
    </r>
    <r>
      <rPr>
        <sz val="16"/>
        <color rgb="FF000000"/>
        <rFont val="Calibri"/>
        <family val="2"/>
        <scheme val="minor"/>
      </rPr>
      <t xml:space="preserve"> American Society of Anesthesiologists;</t>
    </r>
    <r>
      <rPr>
        <b/>
        <sz val="16"/>
        <color rgb="FF000000"/>
        <rFont val="Calibri"/>
        <family val="2"/>
        <scheme val="minor"/>
      </rPr>
      <t xml:space="preserve"> BMI,</t>
    </r>
    <r>
      <rPr>
        <sz val="16"/>
        <color rgb="FF000000"/>
        <rFont val="Calibri"/>
        <family val="2"/>
        <scheme val="minor"/>
      </rPr>
      <t xml:space="preserve"> body mass index;</t>
    </r>
    <r>
      <rPr>
        <b/>
        <sz val="16"/>
        <color rgb="FF000000"/>
        <rFont val="Calibri"/>
        <family val="2"/>
        <scheme val="minor"/>
      </rPr>
      <t xml:space="preserve"> CAD,</t>
    </r>
    <r>
      <rPr>
        <sz val="16"/>
        <color rgb="FF000000"/>
        <rFont val="Calibri"/>
        <family val="2"/>
        <scheme val="minor"/>
      </rPr>
      <t xml:space="preserve"> coronary artery disease;</t>
    </r>
    <r>
      <rPr>
        <b/>
        <sz val="16"/>
        <color rgb="FF000000"/>
        <rFont val="Calibri"/>
        <family val="2"/>
        <scheme val="minor"/>
      </rPr>
      <t xml:space="preserve"> COPD,</t>
    </r>
    <r>
      <rPr>
        <sz val="16"/>
        <color rgb="FF000000"/>
        <rFont val="Calibri"/>
        <family val="2"/>
        <scheme val="minor"/>
      </rPr>
      <t xml:space="preserve"> chronic obstructive pulmonary disease;</t>
    </r>
    <r>
      <rPr>
        <b/>
        <sz val="16"/>
        <color rgb="FF000000"/>
        <rFont val="Calibri"/>
        <family val="2"/>
        <scheme val="minor"/>
      </rPr>
      <t xml:space="preserve"> CVA,</t>
    </r>
    <r>
      <rPr>
        <sz val="16"/>
        <color rgb="FF000000"/>
        <rFont val="Calibri"/>
        <family val="2"/>
        <scheme val="minor"/>
      </rPr>
      <t xml:space="preserve"> cerebral vascular accident;</t>
    </r>
    <r>
      <rPr>
        <b/>
        <sz val="16"/>
        <color rgb="FF000000"/>
        <rFont val="Calibri"/>
        <family val="2"/>
        <scheme val="minor"/>
      </rPr>
      <t xml:space="preserve"> DIC,</t>
    </r>
    <r>
      <rPr>
        <sz val="16"/>
        <color rgb="FF000000"/>
        <rFont val="Calibri"/>
        <family val="2"/>
        <scheme val="minor"/>
      </rPr>
      <t xml:space="preserve"> disseminated intravascular coagulation;</t>
    </r>
    <r>
      <rPr>
        <b/>
        <sz val="16"/>
        <color rgb="FF000000"/>
        <rFont val="Calibri"/>
        <family val="2"/>
        <scheme val="minor"/>
      </rPr>
      <t xml:space="preserve"> DM,</t>
    </r>
    <r>
      <rPr>
        <sz val="16"/>
        <color rgb="FF000000"/>
        <rFont val="Calibri"/>
        <family val="2"/>
        <scheme val="minor"/>
      </rPr>
      <t xml:space="preserve"> diabetes mellitus, </t>
    </r>
    <r>
      <rPr>
        <b/>
        <sz val="16"/>
        <color rgb="FF000000"/>
        <rFont val="Calibri"/>
        <family val="2"/>
        <scheme val="minor"/>
      </rPr>
      <t>ESRD,</t>
    </r>
    <r>
      <rPr>
        <sz val="16"/>
        <color rgb="FF000000"/>
        <rFont val="Calibri"/>
        <family val="2"/>
        <scheme val="minor"/>
      </rPr>
      <t xml:space="preserve"> end-stage renal disease;</t>
    </r>
    <r>
      <rPr>
        <b/>
        <sz val="16"/>
        <color rgb="FF000000"/>
        <rFont val="Calibri"/>
        <family val="2"/>
        <scheme val="minor"/>
      </rPr>
      <t xml:space="preserve"> HTN,</t>
    </r>
    <r>
      <rPr>
        <sz val="16"/>
        <color rgb="FF000000"/>
        <rFont val="Calibri"/>
        <family val="2"/>
        <scheme val="minor"/>
      </rPr>
      <t xml:space="preserve"> hypertension;</t>
    </r>
    <r>
      <rPr>
        <b/>
        <sz val="16"/>
        <color rgb="FF000000"/>
        <rFont val="Calibri"/>
        <family val="2"/>
        <scheme val="minor"/>
      </rPr>
      <t xml:space="preserve"> MI,</t>
    </r>
    <r>
      <rPr>
        <sz val="16"/>
        <color rgb="FF000000"/>
        <rFont val="Calibri"/>
        <family val="2"/>
        <scheme val="minor"/>
      </rPr>
      <t xml:space="preserve"> myocardial infarction;</t>
    </r>
    <r>
      <rPr>
        <b/>
        <sz val="16"/>
        <color rgb="FF000000"/>
        <rFont val="Calibri"/>
        <family val="2"/>
        <scheme val="minor"/>
      </rPr>
      <t xml:space="preserve"> PCA,</t>
    </r>
    <r>
      <rPr>
        <sz val="16"/>
        <color rgb="FF000000"/>
        <rFont val="Calibri"/>
        <family val="2"/>
        <scheme val="minor"/>
      </rPr>
      <t xml:space="preserve"> postconceptual age;</t>
    </r>
    <r>
      <rPr>
        <b/>
        <sz val="16"/>
        <color rgb="FF000000"/>
        <rFont val="Calibri"/>
        <family val="2"/>
        <scheme val="minor"/>
      </rPr>
      <t xml:space="preserve"> PS,</t>
    </r>
    <r>
      <rPr>
        <sz val="16"/>
        <color rgb="FF000000"/>
        <rFont val="Calibri"/>
        <family val="2"/>
        <scheme val="minor"/>
      </rPr>
      <t xml:space="preserve"> physical status;</t>
    </r>
    <r>
      <rPr>
        <b/>
        <sz val="16"/>
        <color rgb="FF000000"/>
        <rFont val="Calibri"/>
        <family val="2"/>
        <scheme val="minor"/>
      </rPr>
      <t xml:space="preserve"> TIA,</t>
    </r>
    <r>
      <rPr>
        <sz val="16"/>
        <color rgb="FF000000"/>
        <rFont val="Calibri"/>
        <family val="2"/>
        <scheme val="minor"/>
      </rPr>
      <t xml:space="preserve"> transient ischemic attack</t>
    </r>
  </si>
  <si>
    <r>
      <rPr>
        <sz val="14"/>
        <color rgb="FFFF0000"/>
        <rFont val="Calibri"/>
        <family val="2"/>
        <scheme val="minor"/>
      </rPr>
      <t xml:space="preserve">A ) </t>
    </r>
    <r>
      <rPr>
        <sz val="14"/>
        <color theme="1"/>
        <rFont val="Calibri"/>
        <family val="2"/>
        <scheme val="minor"/>
      </rPr>
      <t xml:space="preserve">His hypercoagulable state is suggested by recurrent (2 or more DVT ), bridging is advised:
1. Stop Warfarin 5 days before surgery.
2. Begin enoxaparin 1.5mg/kg SQ daily, when INR &lt; 2.
3. Administer half the dose (_ ) of enoxaparin 24 hours before surgery.
4. Resume Warfarin 12-24 hours after surgery and when there is adequate hemostasis 
5. For low bleeding risk surgery, resume enoxaparin after 24 hours, when hemostasis is secured and continue until INR is at least 2.0.
OR (high bleeding risk, like AAA surgery)
5. Resume enoxaparin after surgery per surgeon recommendation, when hemostasis is secured, and continue until INR is at least 2.0.
</t>
    </r>
    <r>
      <rPr>
        <sz val="14"/>
        <color rgb="FFFF0000"/>
        <rFont val="Calibri"/>
        <family val="2"/>
        <scheme val="minor"/>
      </rPr>
      <t xml:space="preserve">B ) </t>
    </r>
    <r>
      <rPr>
        <sz val="14"/>
        <rFont val="Calibri"/>
        <family val="2"/>
        <scheme val="minor"/>
      </rPr>
      <t>He is intermediate to high risk for thromboembolism, bridging is advised:</t>
    </r>
    <r>
      <rPr>
        <sz val="14"/>
        <color theme="1"/>
        <rFont val="Calibri"/>
        <family val="2"/>
        <scheme val="minor"/>
      </rPr>
      <t xml:space="preserve">
1. Stop Coumadin for 3 days before surgery
2. Use Lovenox, SQ. Hold Lovenox the night before and morning of procedure. 
3. If doing well can initiate Lovenox the night of the procedure
4. Start back on the Coumadin the following day.
5. Continue the Lovenox until the INR is in the 2 range.</t>
    </r>
  </si>
  <si>
    <t>Bridging Examples:</t>
  </si>
  <si>
    <r>
      <t>©</t>
    </r>
    <r>
      <rPr>
        <sz val="7"/>
        <color rgb="FFFF0000"/>
        <rFont val="Times New Roman"/>
        <family val="1"/>
      </rPr>
      <t xml:space="preserve">     </t>
    </r>
    <r>
      <rPr>
        <sz val="13.5"/>
        <color rgb="FF232323"/>
        <rFont val="Noto Sans"/>
        <family val="2"/>
      </rPr>
      <t>Minor surgical and dental procedures usually do not require cessation of antiplatelet therapy.</t>
    </r>
  </si>
  <si>
    <r>
      <t>©</t>
    </r>
    <r>
      <rPr>
        <sz val="7"/>
        <color rgb="FFFF0000"/>
        <rFont val="Times New Roman"/>
        <family val="1"/>
      </rPr>
      <t xml:space="preserve">     </t>
    </r>
    <r>
      <rPr>
        <sz val="13.5"/>
        <color rgb="FF232323"/>
        <rFont val="Noto Sans"/>
        <family val="2"/>
      </rPr>
      <t>With regard to stopping P2Y</t>
    </r>
    <r>
      <rPr>
        <vertAlign val="subscript"/>
        <sz val="10"/>
        <color rgb="FF232323"/>
        <rFont val="Noto Sans"/>
        <family val="2"/>
      </rPr>
      <t>12</t>
    </r>
    <r>
      <rPr>
        <sz val="13.5"/>
        <color rgb="FF232323"/>
        <rFont val="Noto Sans"/>
        <family val="2"/>
      </rPr>
      <t> inhibitor prior to noncardiac surgery, we generally follow recommendations found in the manufacturer's package insert for each drug.</t>
    </r>
  </si>
  <si>
    <t>Some experts are willing to recommend shorter discontinuation periods for procedures less likely to be associated with major bleeding.</t>
  </si>
  <si>
    <r>
      <t>●</t>
    </r>
    <r>
      <rPr>
        <sz val="13.5"/>
        <color rgb="FF232323"/>
        <rFont val="Noto Sans"/>
        <family val="2"/>
      </rPr>
      <t>We suggest that surgery be performed in centers with 24-hour interventional cardiology coverage.</t>
    </r>
  </si>
  <si>
    <t>Antiplatelets</t>
  </si>
  <si>
    <r>
      <t xml:space="preserve">Prasugrel, we stop </t>
    </r>
    <r>
      <rPr>
        <sz val="16"/>
        <color rgb="FFFF0000"/>
        <rFont val="Calibri"/>
        <family val="2"/>
        <scheme val="minor"/>
      </rPr>
      <t>7</t>
    </r>
    <r>
      <rPr>
        <sz val="16"/>
        <rFont val="Calibri"/>
        <family val="2"/>
        <scheme val="minor"/>
      </rPr>
      <t xml:space="preserve"> days before surgery.</t>
    </r>
  </si>
  <si>
    <r>
      <t xml:space="preserve">Clopidogrel, we stop </t>
    </r>
    <r>
      <rPr>
        <sz val="16"/>
        <color rgb="FFFF0000"/>
        <rFont val="Calibri"/>
        <family val="2"/>
        <scheme val="minor"/>
      </rPr>
      <t xml:space="preserve">5 </t>
    </r>
    <r>
      <rPr>
        <sz val="16"/>
        <rFont val="Calibri"/>
        <family val="2"/>
        <scheme val="minor"/>
      </rPr>
      <t>days before surgery; that is, the last dose is taken on the sixth day before surgery.</t>
    </r>
  </si>
  <si>
    <r>
      <t xml:space="preserve">       Ticagrelor, we stop </t>
    </r>
    <r>
      <rPr>
        <sz val="16"/>
        <color rgb="FFFF0000"/>
        <rFont val="Calibri"/>
        <family val="2"/>
        <scheme val="minor"/>
      </rPr>
      <t>3-5</t>
    </r>
    <r>
      <rPr>
        <sz val="16"/>
        <rFont val="Calibri"/>
        <family val="2"/>
        <scheme val="minor"/>
      </rPr>
      <t xml:space="preserve"> days before surgery.</t>
    </r>
  </si>
  <si>
    <r>
      <rPr>
        <sz val="13.5"/>
        <color rgb="FF005B92"/>
        <rFont val="Noto Sans"/>
        <family val="2"/>
      </rPr>
      <t>Clopidogrel</t>
    </r>
    <r>
      <rPr>
        <sz val="13.5"/>
        <color rgb="FF232323"/>
        <rFont val="Noto Sans"/>
        <family val="2"/>
      </rPr>
      <t>, if stopped, should be restarted with a loading dose of 300 mg as soon as possible after surgery. Some experts recommend a higher loading of 600 mg to decrease time to effectiveness in the higher-risk.</t>
    </r>
  </si>
  <si>
    <t>UpToDate</t>
  </si>
  <si>
    <r>
      <t xml:space="preserve">Any </t>
    </r>
    <r>
      <rPr>
        <sz val="14"/>
        <color theme="1"/>
        <rFont val="Calibri"/>
        <family val="2"/>
        <scheme val="minor"/>
      </rPr>
      <t>mechanical mitral valve</t>
    </r>
  </si>
  <si>
    <r>
      <t>Recently placed mechanical valve</t>
    </r>
    <r>
      <rPr>
        <sz val="14"/>
        <color theme="1"/>
        <rFont val="Calibri"/>
        <family val="2"/>
        <scheme val="minor"/>
      </rPr>
      <t>(&lt; 3 months)in mitral or aortic position</t>
    </r>
  </si>
  <si>
    <r>
      <t>Recent stroke or TIA (within 6 months)</t>
    </r>
    <r>
      <rPr>
        <sz val="14"/>
        <color theme="1"/>
        <rFont val="Calibri"/>
        <family val="2"/>
        <scheme val="minor"/>
      </rPr>
      <t xml:space="preserve">with mitral or aortic valve </t>
    </r>
  </si>
  <si>
    <r>
      <t xml:space="preserve">With mechanical heart valve </t>
    </r>
    <r>
      <rPr>
        <sz val="14"/>
        <color theme="1"/>
        <rFont val="Calibri"/>
        <family val="2"/>
        <scheme val="minor"/>
      </rPr>
      <t>in mitral or aortic position</t>
    </r>
  </si>
  <si>
    <r>
      <t>Older mechanical valve(caged ba</t>
    </r>
    <r>
      <rPr>
        <sz val="14"/>
        <color theme="1"/>
        <rFont val="Calibri"/>
        <family val="2"/>
        <scheme val="minor"/>
      </rPr>
      <t>ll or tilting disc) in mitral or aortic position</t>
    </r>
  </si>
  <si>
    <t>https://qxmd.com/calculate/calculator_783/vision-perioperative-risk-using-nt-probnp</t>
  </si>
  <si>
    <t>According to the 2016 CCS Perioperative Guidelines:</t>
  </si>
  <si>
    <t>If the NT-ProBNP is ≥300 ng/L or BNP is ≥92 ng/L, then there should be an EKG ordered in the PACU and troponins should be measured daily for 48-72 hours.</t>
  </si>
  <si>
    <t>If, after risk stratification, the NT-ProBNP is &lt;300 ng/L or BNP &lt;92 ng/L, no routine postoperative cardiac monitoring is warranted.</t>
  </si>
  <si>
    <t>If the institution does not have these assays available, then all patients should be monitored with an EKG in the PACU and troponin measurements daily for 48-72 hours if they meet one of the following: RCRI ≥1, age ≥65, or age 45-64 with the aforementioned cardiac disease.*</t>
  </si>
  <si>
    <r>
      <t>If the RCRI is ≥1, the patient’s age is ≥65, or they are between 45-64 with significant cardiac disease*, the next step is to measure the patient’s</t>
    </r>
    <r>
      <rPr>
        <sz val="16"/>
        <color rgb="FFFF0000"/>
        <rFont val="Calibri"/>
        <family val="2"/>
        <scheme val="minor"/>
      </rPr>
      <t xml:space="preserve"> NT-ProBNP</t>
    </r>
    <r>
      <rPr>
        <sz val="16"/>
        <color theme="1"/>
        <rFont val="Calibri"/>
        <family val="2"/>
        <scheme val="minor"/>
      </rPr>
      <t xml:space="preserve"> or BNP if this is available at your institution.</t>
    </r>
  </si>
  <si>
    <t>Patient has severe COPD as well as mild obstructive sleep apnea as potential respiratory issues in regards to receiving some type of anesthesia.  The main issues are to have continuous pulse oximetry monitoring and likely low-level supplemental oxygen for the procedure.  I believe the patient has adequate lung function to undergo colonoscopy with some type of IV conscious sedation.  With pulse oximetry monitoring that should be able to be performed safely.  He should otherwise just continue on his outpatient regimen of bronchodilator therapy.</t>
  </si>
  <si>
    <t>COPD: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</si>
</sst>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0" x14ac:knownFonts="1">
    <font>
      <sz val="11"/>
      <color theme="1"/>
      <name val="Calibri"/>
      <family val="2"/>
      <scheme val="minor"/>
    </font>
    <font>
      <sz val="16"/>
      <color theme="1"/>
      <name val="Calibri"/>
      <family val="2"/>
      <scheme val="minor"/>
    </font>
    <font>
      <sz val="16"/>
      <color rgb="FFFF0000"/>
      <name val="Calibri"/>
      <family val="2"/>
      <scheme val="minor"/>
    </font>
    <font>
      <sz val="11"/>
      <color rgb="FF006100"/>
      <name val="Calibri"/>
      <family val="2"/>
      <scheme val="minor"/>
    </font>
    <font>
      <sz val="16"/>
      <name val="Calibri"/>
      <family val="2"/>
      <scheme val="minor"/>
    </font>
    <font>
      <b/>
      <sz val="16"/>
      <color theme="0"/>
      <name val="Wingdings"/>
      <charset val="2"/>
    </font>
    <font>
      <sz val="16"/>
      <color theme="0"/>
      <name val="Wingdings"/>
      <charset val="2"/>
    </font>
    <font>
      <sz val="16"/>
      <color theme="0"/>
      <name val="Calibri"/>
      <family val="2"/>
      <scheme val="minor"/>
    </font>
    <font>
      <sz val="14"/>
      <color rgb="FFFF0000"/>
      <name val="Calibri"/>
      <family val="2"/>
      <scheme val="minor"/>
    </font>
    <font>
      <b/>
      <sz val="16"/>
      <color theme="4" tint="-0.249977111117893"/>
      <name val="Calibri"/>
      <family val="2"/>
      <scheme val="minor"/>
    </font>
    <font>
      <b/>
      <sz val="16"/>
      <color theme="9" tint="-0.249977111117893"/>
      <name val="Calibri"/>
      <family val="2"/>
      <scheme val="minor"/>
    </font>
    <font>
      <b/>
      <sz val="16"/>
      <color theme="5" tint="-0.249977111117893"/>
      <name val="Calibri"/>
      <family val="2"/>
      <scheme val="minor"/>
    </font>
    <font>
      <b/>
      <sz val="16"/>
      <color rgb="FFFFFFFF"/>
      <name val="Calibri"/>
      <family val="2"/>
      <scheme val="minor"/>
    </font>
    <font>
      <b/>
      <sz val="16"/>
      <color rgb="FFFFFFFF"/>
      <name val="Wingdings"/>
      <charset val="2"/>
    </font>
    <font>
      <sz val="9"/>
      <color indexed="81"/>
      <name val="Tahoma"/>
      <family val="2"/>
    </font>
    <font>
      <b/>
      <sz val="9"/>
      <color indexed="81"/>
      <name val="Tahoma"/>
      <family val="2"/>
    </font>
    <font>
      <sz val="14"/>
      <color theme="1"/>
      <name val="Calibri"/>
      <family val="2"/>
      <scheme val="minor"/>
    </font>
    <font>
      <u/>
      <sz val="11"/>
      <color theme="10"/>
      <name val="Calibri"/>
      <family val="2"/>
      <scheme val="minor"/>
    </font>
    <font>
      <sz val="12"/>
      <name val="Arial"/>
      <family val="2"/>
    </font>
    <font>
      <sz val="14"/>
      <color theme="10"/>
      <name val="Calibri"/>
      <family val="2"/>
      <scheme val="minor"/>
    </font>
    <font>
      <sz val="16"/>
      <color theme="8" tint="-0.249977111117893"/>
      <name val="Calibri"/>
      <family val="2"/>
      <scheme val="minor"/>
    </font>
    <font>
      <sz val="16"/>
      <color theme="5" tint="-0.249977111117893"/>
      <name val="Calibri"/>
      <family val="2"/>
      <scheme val="minor"/>
    </font>
    <font>
      <sz val="16"/>
      <color rgb="FFC00000"/>
      <name val="Calibri"/>
      <family val="2"/>
      <scheme val="minor"/>
    </font>
    <font>
      <sz val="20"/>
      <color theme="1"/>
      <name val="Calibri"/>
      <family val="2"/>
      <scheme val="minor"/>
    </font>
    <font>
      <sz val="20"/>
      <color rgb="FFFF00FF"/>
      <name val="Calibri"/>
      <family val="2"/>
      <scheme val="minor"/>
    </font>
    <font>
      <sz val="11"/>
      <color rgb="FF000000"/>
      <name val="Calibri"/>
      <family val="2"/>
      <scheme val="minor"/>
    </font>
    <font>
      <sz val="11"/>
      <color rgb="FFDCDCDC"/>
      <name val="Calibri"/>
      <family val="2"/>
      <scheme val="minor"/>
    </font>
    <font>
      <b/>
      <sz val="16"/>
      <color theme="9" tint="-0.249977111117893"/>
      <name val="Wingdings"/>
      <charset val="2"/>
    </font>
    <font>
      <b/>
      <sz val="16"/>
      <color theme="5" tint="-0.249977111117893"/>
      <name val="Wingdings"/>
      <charset val="2"/>
    </font>
    <font>
      <sz val="16"/>
      <color rgb="FF000000"/>
      <name val="Calibri"/>
      <family val="2"/>
      <scheme val="minor"/>
    </font>
    <font>
      <sz val="16"/>
      <color rgb="FFDCDCDC"/>
      <name val="Calibri"/>
      <family val="2"/>
      <scheme val="minor"/>
    </font>
    <font>
      <b/>
      <sz val="16"/>
      <color rgb="FFFF0000"/>
      <name val="Calibri"/>
      <family val="2"/>
      <scheme val="minor"/>
    </font>
    <font>
      <sz val="22"/>
      <color theme="1"/>
      <name val="Calibri"/>
      <family val="2"/>
      <scheme val="minor"/>
    </font>
    <font>
      <sz val="24"/>
      <color theme="1"/>
      <name val="Calibri"/>
      <family val="2"/>
      <scheme val="minor"/>
    </font>
    <font>
      <sz val="14"/>
      <name val="Calibri"/>
      <family val="2"/>
      <scheme val="minor"/>
    </font>
    <font>
      <sz val="14"/>
      <color theme="0" tint="-4.9989318521683403E-2"/>
      <name val="Calibri"/>
      <family val="2"/>
      <scheme val="minor"/>
    </font>
    <font>
      <sz val="14"/>
      <color theme="0"/>
      <name val="Calibri"/>
      <family val="2"/>
      <scheme val="minor"/>
    </font>
    <font>
      <u/>
      <sz val="14"/>
      <color theme="10"/>
      <name val="Calibri"/>
      <family val="2"/>
      <scheme val="minor"/>
    </font>
    <font>
      <sz val="14"/>
      <color rgb="FF0070C0"/>
      <name val="Calibri"/>
      <family val="2"/>
      <scheme val="minor"/>
    </font>
    <font>
      <sz val="14"/>
      <color theme="9" tint="-0.249977111117893"/>
      <name val="Calibri"/>
      <family val="2"/>
      <scheme val="minor"/>
    </font>
    <font>
      <sz val="11"/>
      <color rgb="FFFF0000"/>
      <name val="Calibri"/>
      <family val="2"/>
      <scheme val="minor"/>
    </font>
    <font>
      <sz val="16"/>
      <color rgb="FFFFFFFF"/>
      <name val="Calibri"/>
      <family val="2"/>
      <scheme val="minor"/>
    </font>
    <font>
      <sz val="22"/>
      <color rgb="FFFF0000"/>
      <name val="Calibri"/>
      <family val="2"/>
      <scheme val="minor"/>
    </font>
    <font>
      <sz val="16"/>
      <color theme="1"/>
      <name val="Wingdings"/>
      <charset val="2"/>
    </font>
    <font>
      <b/>
      <sz val="14"/>
      <color rgb="FF0070C0"/>
      <name val="Calibri"/>
      <family val="2"/>
      <scheme val="minor"/>
    </font>
    <font>
      <b/>
      <sz val="16"/>
      <color rgb="FF0070C0"/>
      <name val="Calibri"/>
      <family val="2"/>
      <scheme val="minor"/>
    </font>
    <font>
      <sz val="24"/>
      <color rgb="FFFF0000"/>
      <name val="Calibri"/>
      <family val="2"/>
    </font>
    <font>
      <sz val="24"/>
      <color rgb="FFFF0000"/>
      <name val="Calibri"/>
      <family val="2"/>
      <scheme val="minor"/>
    </font>
    <font>
      <sz val="24"/>
      <color rgb="FF0070C0"/>
      <name val="Calibri"/>
      <family val="2"/>
      <scheme val="minor"/>
    </font>
    <font>
      <sz val="11"/>
      <color theme="0"/>
      <name val="Calibri"/>
      <family val="2"/>
      <scheme val="minor"/>
    </font>
    <font>
      <sz val="16"/>
      <color rgb="FFFF0000"/>
      <name val="Arial"/>
      <family val="2"/>
    </font>
    <font>
      <sz val="16"/>
      <color theme="1"/>
      <name val="Arial"/>
      <family val="2"/>
    </font>
    <font>
      <sz val="15"/>
      <color theme="1"/>
      <name val="Arial"/>
      <family val="2"/>
    </font>
    <font>
      <b/>
      <sz val="16"/>
      <color rgb="FFFF0000"/>
      <name val="Arial"/>
      <family val="2"/>
    </font>
    <font>
      <b/>
      <sz val="16"/>
      <color rgb="FF0070C0"/>
      <name val="Arial"/>
      <family val="2"/>
    </font>
    <font>
      <sz val="20"/>
      <color theme="2" tint="-9.9978637043366805E-2"/>
      <name val="Calibri"/>
      <family val="2"/>
      <scheme val="minor"/>
    </font>
    <font>
      <sz val="16"/>
      <color rgb="FF0070C0"/>
      <name val="Arial"/>
      <family val="2"/>
    </font>
    <font>
      <sz val="16"/>
      <color theme="9" tint="-0.249977111117893"/>
      <name val="Arial"/>
      <family val="2"/>
    </font>
    <font>
      <sz val="16"/>
      <color rgb="FFC00000"/>
      <name val="Arial"/>
      <family val="2"/>
    </font>
    <font>
      <sz val="16"/>
      <name val="Arial"/>
      <family val="2"/>
    </font>
    <font>
      <sz val="22"/>
      <color rgb="FF21578A"/>
      <name val="Times New Roman"/>
      <family val="1"/>
    </font>
    <font>
      <sz val="18"/>
      <color theme="1"/>
      <name val="Arial"/>
      <family val="2"/>
    </font>
    <font>
      <sz val="16"/>
      <color theme="1"/>
      <name val="Times New Roman"/>
      <family val="1"/>
    </font>
    <font>
      <sz val="11"/>
      <color rgb="FFC00000"/>
      <name val="Calibri"/>
      <family val="2"/>
      <scheme val="minor"/>
    </font>
    <font>
      <sz val="18"/>
      <color rgb="FF0070C0"/>
      <name val="Arial"/>
      <family val="2"/>
    </font>
    <font>
      <sz val="12"/>
      <color theme="0"/>
      <name val="Calibri"/>
      <family val="2"/>
      <scheme val="minor"/>
    </font>
    <font>
      <u/>
      <sz val="16"/>
      <color rgb="FFC00000"/>
      <name val="Arial"/>
      <family val="2"/>
    </font>
    <font>
      <b/>
      <sz val="16"/>
      <color rgb="FFC00000"/>
      <name val="Calibri"/>
      <family val="2"/>
      <scheme val="minor"/>
    </font>
    <font>
      <b/>
      <sz val="16"/>
      <color rgb="FF000000"/>
      <name val="Calibri"/>
      <family val="2"/>
      <scheme val="minor"/>
    </font>
    <font>
      <b/>
      <sz val="24"/>
      <color rgb="FFFF0000"/>
      <name val="Calibri"/>
      <family val="2"/>
      <scheme val="minor"/>
    </font>
    <font>
      <sz val="24"/>
      <color rgb="FFC00000"/>
      <name val="Calibri"/>
      <family val="2"/>
      <scheme val="minor"/>
    </font>
    <font>
      <sz val="13.5"/>
      <color rgb="FF232323"/>
      <name val="Noto Sans"/>
      <family val="2"/>
    </font>
    <font>
      <sz val="13.5"/>
      <color rgb="FFFF0000"/>
      <name val="Symbol"/>
      <family val="1"/>
      <charset val="2"/>
    </font>
    <font>
      <sz val="7"/>
      <color rgb="FFFF0000"/>
      <name val="Times New Roman"/>
      <family val="1"/>
    </font>
    <font>
      <vertAlign val="subscript"/>
      <sz val="10"/>
      <color rgb="FF232323"/>
      <name val="Noto Sans"/>
      <family val="2"/>
    </font>
    <font>
      <sz val="13.5"/>
      <color rgb="FF005B92"/>
      <name val="Noto Sans"/>
      <family val="2"/>
    </font>
    <font>
      <sz val="10"/>
      <color rgb="FF232323"/>
      <name val="Times New Roman"/>
      <family val="1"/>
    </font>
    <font>
      <sz val="14"/>
      <color theme="1"/>
      <name val="Arial"/>
      <family val="2"/>
    </font>
    <font>
      <u/>
      <sz val="16"/>
      <color theme="10"/>
      <name val="Calibri"/>
      <family val="2"/>
      <scheme val="minor"/>
    </font>
    <font>
      <sz val="20"/>
      <color rgb="FFFF0000"/>
      <name val="Calibri"/>
      <family val="2"/>
      <scheme val="minor"/>
    </font>
  </fonts>
  <fills count="12">
    <fill>
      <patternFill patternType="none"/>
    </fill>
    <fill>
      <patternFill patternType="gray125"/>
    </fill>
    <fill>
      <patternFill patternType="solid">
        <fgColor rgb="FFFFFF00"/>
        <bgColor indexed="64"/>
      </patternFill>
    </fill>
    <fill>
      <patternFill patternType="solid">
        <fgColor rgb="FFC6EFCE"/>
      </patternFill>
    </fill>
    <fill>
      <patternFill patternType="solid">
        <fgColor theme="0"/>
        <bgColor indexed="64"/>
      </patternFill>
    </fill>
    <fill>
      <patternFill patternType="solid">
        <fgColor theme="7" tint="0.79998168889431442"/>
        <bgColor indexed="64"/>
      </patternFill>
    </fill>
    <fill>
      <patternFill patternType="solid">
        <fgColor theme="0"/>
        <bgColor theme="0"/>
      </patternFill>
    </fill>
    <fill>
      <patternFill patternType="solid">
        <fgColor rgb="FFFFFFFF"/>
        <bgColor theme="0"/>
      </patternFill>
    </fill>
    <fill>
      <patternFill patternType="solid">
        <fgColor rgb="FFFFFFFF"/>
        <bgColor indexed="64"/>
      </patternFill>
    </fill>
    <fill>
      <patternFill patternType="solid">
        <fgColor rgb="FF39FC04"/>
        <bgColor indexed="64"/>
      </patternFill>
    </fill>
    <fill>
      <patternFill patternType="solid">
        <fgColor rgb="FF000000"/>
        <bgColor indexed="64"/>
      </patternFill>
    </fill>
    <fill>
      <patternFill patternType="solid">
        <fgColor rgb="FFB9E4FF"/>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FF0000"/>
      </left>
      <right style="thin">
        <color rgb="FFFF0000"/>
      </right>
      <top style="thin">
        <color rgb="FFFF0000"/>
      </top>
      <bottom style="thin">
        <color rgb="FFFF0000"/>
      </bottom>
      <diagonal/>
    </border>
    <border>
      <left/>
      <right style="thin">
        <color auto="1"/>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hair">
        <color theme="0" tint="-0.14999847407452621"/>
      </left>
      <right style="hair">
        <color theme="0" tint="-0.14999847407452621"/>
      </right>
      <top style="hair">
        <color theme="0" tint="-0.14999847407452621"/>
      </top>
      <bottom style="hair">
        <color theme="0" tint="-0.14999847407452621"/>
      </bottom>
      <diagonal/>
    </border>
    <border>
      <left style="medium">
        <color theme="0" tint="-0.14999847407452621"/>
      </left>
      <right style="medium">
        <color theme="0" tint="-0.14999847407452621"/>
      </right>
      <top style="medium">
        <color theme="0" tint="-0.14999847407452621"/>
      </top>
      <bottom style="medium">
        <color theme="0" tint="-0.14999847407452621"/>
      </bottom>
      <diagonal/>
    </border>
    <border>
      <left style="hair">
        <color theme="0" tint="-0.14999847407452621"/>
      </left>
      <right style="hair">
        <color theme="0" tint="-0.14999847407452621"/>
      </right>
      <top/>
      <bottom style="hair">
        <color theme="0" tint="-0.14999847407452621"/>
      </bottom>
      <diagonal/>
    </border>
    <border>
      <left style="medium">
        <color theme="0" tint="-0.14999847407452621"/>
      </left>
      <right/>
      <top style="medium">
        <color theme="0" tint="-0.14999847407452621"/>
      </top>
      <bottom style="medium">
        <color theme="0" tint="-0.14999847407452621"/>
      </bottom>
      <diagonal/>
    </border>
    <border>
      <left/>
      <right/>
      <top style="medium">
        <color theme="0" tint="-0.14999847407452621"/>
      </top>
      <bottom style="medium">
        <color theme="0" tint="-0.14999847407452621"/>
      </bottom>
      <diagonal/>
    </border>
    <border>
      <left/>
      <right style="medium">
        <color theme="0" tint="-0.14999847407452621"/>
      </right>
      <top style="medium">
        <color theme="0" tint="-0.14999847407452621"/>
      </top>
      <bottom style="medium">
        <color theme="0" tint="-0.1499984740745262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rgb="FF000000"/>
      </top>
      <bottom/>
      <diagonal/>
    </border>
  </borders>
  <cellStyleXfs count="3">
    <xf numFmtId="0" fontId="0" fillId="0" borderId="0"/>
    <xf numFmtId="0" fontId="3" fillId="3" borderId="0" applyNumberFormat="0" applyBorder="0" applyAlignment="0" applyProtection="0"/>
    <xf numFmtId="0" fontId="17" fillId="0" borderId="0" applyNumberFormat="0" applyFill="0" applyBorder="0" applyAlignment="0" applyProtection="0"/>
  </cellStyleXfs>
  <cellXfs count="147">
    <xf numFmtId="0" fontId="0" fillId="0" borderId="0" xfId="0"/>
    <xf numFmtId="0" fontId="1" fillId="0" borderId="0" xfId="0" applyFont="1"/>
    <xf numFmtId="0" fontId="1" fillId="0" borderId="0" xfId="0" applyFont="1" applyAlignment="1">
      <alignment horizontal="center"/>
    </xf>
    <xf numFmtId="0" fontId="2" fillId="0" borderId="0" xfId="0" applyFont="1" applyAlignment="1">
      <alignment horizontal="center"/>
    </xf>
    <xf numFmtId="49" fontId="1" fillId="0" borderId="0" xfId="0" applyNumberFormat="1" applyFont="1" applyAlignment="1">
      <alignment horizontal="left"/>
    </xf>
    <xf numFmtId="0" fontId="4" fillId="0" borderId="0" xfId="0" applyFont="1"/>
    <xf numFmtId="0" fontId="16" fillId="0" borderId="0" xfId="0" applyFont="1"/>
    <xf numFmtId="0" fontId="21" fillId="0" borderId="0" xfId="0" applyFont="1" applyAlignment="1">
      <alignment vertical="center"/>
    </xf>
    <xf numFmtId="0" fontId="21" fillId="0" borderId="0" xfId="0" applyFont="1"/>
    <xf numFmtId="0" fontId="22" fillId="0" borderId="0" xfId="0" applyFont="1"/>
    <xf numFmtId="0" fontId="23" fillId="0" borderId="0" xfId="0" applyFont="1" applyAlignment="1">
      <alignment horizontal="left" vertical="center"/>
    </xf>
    <xf numFmtId="0" fontId="23" fillId="0" borderId="0" xfId="0" applyFont="1" applyAlignment="1">
      <alignment horizontal="center" vertical="center"/>
    </xf>
    <xf numFmtId="9" fontId="24" fillId="0" borderId="0" xfId="0" applyNumberFormat="1" applyFont="1" applyAlignment="1">
      <alignment horizontal="center" vertical="center"/>
    </xf>
    <xf numFmtId="0" fontId="25" fillId="0" borderId="0" xfId="0" applyFont="1"/>
    <xf numFmtId="0" fontId="26" fillId="0" borderId="0" xfId="0" applyFont="1"/>
    <xf numFmtId="0" fontId="24" fillId="0" borderId="0" xfId="0" applyFont="1" applyAlignment="1">
      <alignment horizontal="center" vertical="center"/>
    </xf>
    <xf numFmtId="0" fontId="23" fillId="0" borderId="1" xfId="0" applyFont="1" applyBorder="1" applyAlignment="1">
      <alignment horizontal="center" vertical="center"/>
    </xf>
    <xf numFmtId="0" fontId="23" fillId="0" borderId="3" xfId="0" applyFont="1" applyBorder="1" applyAlignment="1">
      <alignment horizontal="center" vertical="center"/>
    </xf>
    <xf numFmtId="0" fontId="23" fillId="2" borderId="5" xfId="0" applyFont="1" applyFill="1" applyBorder="1" applyAlignment="1">
      <alignment horizontal="center" vertical="center"/>
    </xf>
    <xf numFmtId="0" fontId="29" fillId="0" borderId="0" xfId="0" applyFont="1"/>
    <xf numFmtId="0" fontId="30" fillId="0" borderId="0" xfId="0" applyFont="1"/>
    <xf numFmtId="0" fontId="32" fillId="0" borderId="0" xfId="0" applyFont="1"/>
    <xf numFmtId="0" fontId="33" fillId="0" borderId="0" xfId="0" applyFont="1"/>
    <xf numFmtId="0" fontId="33" fillId="0" borderId="0" xfId="0" applyFont="1" applyAlignment="1">
      <alignment horizontal="center" vertical="center"/>
    </xf>
    <xf numFmtId="0" fontId="34" fillId="0" borderId="0" xfId="0" applyFont="1"/>
    <xf numFmtId="0" fontId="34" fillId="0" borderId="0" xfId="0" applyFont="1" applyAlignment="1">
      <alignment horizontal="center"/>
    </xf>
    <xf numFmtId="0" fontId="35" fillId="0" borderId="0" xfId="0" applyFont="1"/>
    <xf numFmtId="0" fontId="36" fillId="0" borderId="0" xfId="0" applyFont="1"/>
    <xf numFmtId="0" fontId="16" fillId="0" borderId="0" xfId="0" applyFont="1" applyAlignment="1">
      <alignment horizontal="center"/>
    </xf>
    <xf numFmtId="0" fontId="37" fillId="0" borderId="0" xfId="2" applyFont="1"/>
    <xf numFmtId="0" fontId="8" fillId="0" borderId="0" xfId="0" applyFont="1"/>
    <xf numFmtId="0" fontId="38" fillId="0" borderId="0" xfId="0" applyFont="1"/>
    <xf numFmtId="0" fontId="39" fillId="0" borderId="0" xfId="0" applyFont="1"/>
    <xf numFmtId="0" fontId="31" fillId="2" borderId="3" xfId="0" applyFont="1" applyFill="1" applyBorder="1" applyAlignment="1">
      <alignment horizontal="center" vertical="center"/>
    </xf>
    <xf numFmtId="0" fontId="31" fillId="2" borderId="10" xfId="0" applyFont="1" applyFill="1" applyBorder="1" applyAlignment="1">
      <alignment horizontal="center" vertical="center"/>
    </xf>
    <xf numFmtId="0" fontId="31" fillId="2" borderId="4" xfId="0" applyFont="1" applyFill="1" applyBorder="1" applyAlignment="1">
      <alignment horizontal="center" vertical="center"/>
    </xf>
    <xf numFmtId="0" fontId="2" fillId="4" borderId="11" xfId="0" applyFont="1" applyFill="1" applyBorder="1" applyAlignment="1">
      <alignment horizontal="center" vertical="center"/>
    </xf>
    <xf numFmtId="0" fontId="1" fillId="0" borderId="11" xfId="0" applyFont="1" applyBorder="1"/>
    <xf numFmtId="0" fontId="2" fillId="4" borderId="13" xfId="0" applyFont="1" applyFill="1" applyBorder="1" applyAlignment="1">
      <alignment horizontal="center" vertical="center"/>
    </xf>
    <xf numFmtId="0" fontId="2" fillId="2" borderId="12" xfId="0" applyFont="1" applyFill="1" applyBorder="1" applyAlignment="1">
      <alignment horizontal="center" vertical="center"/>
    </xf>
    <xf numFmtId="0" fontId="44" fillId="0" borderId="0" xfId="0" applyFont="1" applyAlignment="1">
      <alignment horizontal="center" vertical="center"/>
    </xf>
    <xf numFmtId="0" fontId="45" fillId="0" borderId="0" xfId="0" applyFont="1" applyAlignment="1">
      <alignment horizontal="center" vertical="center"/>
    </xf>
    <xf numFmtId="0" fontId="46" fillId="0" borderId="0" xfId="0" applyFont="1" applyAlignment="1">
      <alignment horizontal="center"/>
    </xf>
    <xf numFmtId="0" fontId="47" fillId="0" borderId="0" xfId="0" applyFont="1" applyAlignment="1">
      <alignment horizontal="center"/>
    </xf>
    <xf numFmtId="0" fontId="48" fillId="0" borderId="0" xfId="0" applyFont="1"/>
    <xf numFmtId="0" fontId="31" fillId="6" borderId="0" xfId="0" applyFont="1" applyFill="1"/>
    <xf numFmtId="0" fontId="2" fillId="6" borderId="0" xfId="0" applyFont="1" applyFill="1"/>
    <xf numFmtId="0" fontId="22" fillId="6" borderId="0" xfId="0" applyFont="1" applyFill="1" applyAlignment="1">
      <alignment horizontal="center"/>
    </xf>
    <xf numFmtId="0" fontId="22" fillId="6" borderId="0" xfId="0" applyFont="1" applyFill="1"/>
    <xf numFmtId="0" fontId="1" fillId="6" borderId="0" xfId="0" applyFont="1" applyFill="1"/>
    <xf numFmtId="0" fontId="2" fillId="6" borderId="0" xfId="1" applyFont="1" applyFill="1"/>
    <xf numFmtId="0" fontId="1" fillId="6" borderId="0" xfId="0" applyFont="1" applyFill="1" applyAlignment="1">
      <alignment horizontal="center"/>
    </xf>
    <xf numFmtId="0" fontId="9" fillId="6" borderId="0" xfId="0" applyFont="1" applyFill="1" applyAlignment="1">
      <alignment horizontal="left"/>
    </xf>
    <xf numFmtId="0" fontId="12" fillId="6" borderId="0" xfId="0" applyFont="1" applyFill="1" applyAlignment="1">
      <alignment horizontal="center"/>
    </xf>
    <xf numFmtId="0" fontId="41" fillId="6" borderId="0" xfId="0" applyFont="1" applyFill="1"/>
    <xf numFmtId="0" fontId="7" fillId="6" borderId="0" xfId="0" applyFont="1" applyFill="1"/>
    <xf numFmtId="0" fontId="4" fillId="6" borderId="0" xfId="0" applyFont="1" applyFill="1"/>
    <xf numFmtId="0" fontId="1" fillId="6" borderId="2" xfId="0" applyFont="1" applyFill="1" applyBorder="1"/>
    <xf numFmtId="0" fontId="11" fillId="6" borderId="0" xfId="0" applyFont="1" applyFill="1"/>
    <xf numFmtId="0" fontId="5" fillId="6" borderId="0" xfId="0" applyFont="1" applyFill="1"/>
    <xf numFmtId="0" fontId="2" fillId="6" borderId="0" xfId="0" applyFont="1" applyFill="1" applyAlignment="1">
      <alignment horizontal="center"/>
    </xf>
    <xf numFmtId="49" fontId="1" fillId="6" borderId="0" xfId="0" applyNumberFormat="1" applyFont="1" applyFill="1" applyAlignment="1">
      <alignment horizontal="left"/>
    </xf>
    <xf numFmtId="0" fontId="18" fillId="6" borderId="0" xfId="0" applyFont="1" applyFill="1" applyAlignment="1">
      <alignment horizontal="left"/>
    </xf>
    <xf numFmtId="0" fontId="6" fillId="6" borderId="0" xfId="0" applyFont="1" applyFill="1"/>
    <xf numFmtId="0" fontId="8" fillId="6" borderId="0" xfId="0" applyFont="1" applyFill="1" applyAlignment="1">
      <alignment horizontal="center"/>
    </xf>
    <xf numFmtId="0" fontId="20" fillId="6" borderId="0" xfId="0" applyFont="1" applyFill="1"/>
    <xf numFmtId="0" fontId="1" fillId="7" borderId="0" xfId="0" applyFont="1" applyFill="1"/>
    <xf numFmtId="0" fontId="29" fillId="8" borderId="1" xfId="0" applyFont="1" applyFill="1" applyBorder="1" applyAlignment="1">
      <alignment horizontal="center"/>
    </xf>
    <xf numFmtId="0" fontId="51" fillId="0" borderId="0" xfId="0" applyFont="1" applyAlignment="1">
      <alignment vertical="center"/>
    </xf>
    <xf numFmtId="0" fontId="52" fillId="0" borderId="0" xfId="0" applyFont="1"/>
    <xf numFmtId="0" fontId="17" fillId="0" borderId="0" xfId="2" applyAlignment="1">
      <alignment vertical="center"/>
    </xf>
    <xf numFmtId="0" fontId="51" fillId="9" borderId="17" xfId="0" applyFont="1" applyFill="1" applyBorder="1" applyAlignment="1">
      <alignment vertical="center"/>
    </xf>
    <xf numFmtId="0" fontId="53" fillId="2" borderId="17" xfId="0" applyFont="1" applyFill="1" applyBorder="1" applyAlignment="1">
      <alignment vertical="center"/>
    </xf>
    <xf numFmtId="0" fontId="54" fillId="2" borderId="17" xfId="0" applyFont="1" applyFill="1" applyBorder="1" applyAlignment="1">
      <alignment vertical="center"/>
    </xf>
    <xf numFmtId="0" fontId="42" fillId="0" borderId="0" xfId="0" applyFont="1"/>
    <xf numFmtId="9" fontId="23" fillId="0" borderId="0" xfId="0" applyNumberFormat="1" applyFont="1" applyAlignment="1">
      <alignment horizontal="center" vertical="center"/>
    </xf>
    <xf numFmtId="0" fontId="55" fillId="0" borderId="0" xfId="0" applyFont="1" applyAlignment="1">
      <alignment horizontal="center" vertical="center"/>
    </xf>
    <xf numFmtId="0" fontId="31" fillId="0" borderId="0" xfId="0" applyFont="1" applyAlignment="1">
      <alignment horizontal="center" vertical="center"/>
    </xf>
    <xf numFmtId="0" fontId="50" fillId="0" borderId="0" xfId="0" applyFont="1" applyAlignment="1">
      <alignment vertical="center"/>
    </xf>
    <xf numFmtId="0" fontId="51" fillId="0" borderId="0" xfId="0" applyFont="1"/>
    <xf numFmtId="0" fontId="51" fillId="0" borderId="0" xfId="0" applyFont="1" applyAlignment="1">
      <alignment horizontal="left" vertical="center" indent="15"/>
    </xf>
    <xf numFmtId="0" fontId="56" fillId="0" borderId="0" xfId="0" applyFont="1"/>
    <xf numFmtId="0" fontId="57" fillId="0" borderId="0" xfId="0" applyFont="1" applyAlignment="1">
      <alignment vertical="center"/>
    </xf>
    <xf numFmtId="0" fontId="51" fillId="2" borderId="17" xfId="0" applyFont="1" applyFill="1" applyBorder="1" applyAlignment="1">
      <alignment vertical="center"/>
    </xf>
    <xf numFmtId="0" fontId="51" fillId="2" borderId="18" xfId="0" applyFont="1" applyFill="1" applyBorder="1" applyAlignment="1">
      <alignment vertical="center"/>
    </xf>
    <xf numFmtId="0" fontId="58" fillId="0" borderId="0" xfId="0" applyFont="1" applyAlignment="1">
      <alignment horizontal="left" vertical="center" indent="15"/>
    </xf>
    <xf numFmtId="0" fontId="57" fillId="0" borderId="0" xfId="0" applyFont="1" applyAlignment="1">
      <alignment horizontal="left" vertical="center"/>
    </xf>
    <xf numFmtId="0" fontId="59" fillId="0" borderId="0" xfId="0" applyFont="1" applyAlignment="1">
      <alignment vertical="center"/>
    </xf>
    <xf numFmtId="0" fontId="60" fillId="0" borderId="0" xfId="0" applyFont="1" applyAlignment="1">
      <alignment vertical="center"/>
    </xf>
    <xf numFmtId="0" fontId="61" fillId="0" borderId="0" xfId="0" applyFont="1"/>
    <xf numFmtId="0" fontId="62" fillId="0" borderId="0" xfId="0" applyFont="1"/>
    <xf numFmtId="0" fontId="17" fillId="0" borderId="0" xfId="2"/>
    <xf numFmtId="0" fontId="66" fillId="0" borderId="0" xfId="0" applyFont="1" applyAlignment="1">
      <alignment vertical="center"/>
    </xf>
    <xf numFmtId="0" fontId="67" fillId="0" borderId="0" xfId="0" applyFont="1"/>
    <xf numFmtId="0" fontId="12" fillId="10" borderId="0" xfId="0" applyFont="1" applyFill="1" applyAlignment="1">
      <alignment horizontal="left" wrapText="1"/>
    </xf>
    <xf numFmtId="0" fontId="29" fillId="8" borderId="0" xfId="0" applyFont="1" applyFill="1" applyAlignment="1">
      <alignment horizontal="left" vertical="top" wrapText="1"/>
    </xf>
    <xf numFmtId="0" fontId="29" fillId="11" borderId="0" xfId="0" applyFont="1" applyFill="1" applyAlignment="1">
      <alignment horizontal="left" vertical="top" wrapText="1"/>
    </xf>
    <xf numFmtId="0" fontId="1" fillId="0" borderId="0" xfId="0" applyFont="1" applyAlignment="1">
      <alignment horizontal="left" vertical="center"/>
    </xf>
    <xf numFmtId="0" fontId="12" fillId="10" borderId="0" xfId="0" applyFont="1" applyFill="1" applyAlignment="1">
      <alignment horizontal="left" vertical="center" wrapText="1"/>
    </xf>
    <xf numFmtId="0" fontId="68" fillId="8" borderId="0" xfId="0" applyFont="1" applyFill="1" applyAlignment="1">
      <alignment horizontal="left" vertical="center" wrapText="1"/>
    </xf>
    <xf numFmtId="0" fontId="68" fillId="11" borderId="0" xfId="0" applyFont="1" applyFill="1" applyAlignment="1">
      <alignment horizontal="left" vertical="center" wrapText="1"/>
    </xf>
    <xf numFmtId="0" fontId="7" fillId="4" borderId="0" xfId="0" applyFont="1" applyFill="1"/>
    <xf numFmtId="0" fontId="16" fillId="0" borderId="0" xfId="0" applyFont="1" applyAlignment="1">
      <alignment horizontal="left" vertical="top" wrapText="1"/>
    </xf>
    <xf numFmtId="0" fontId="71" fillId="0" borderId="0" xfId="0" applyFont="1" applyAlignment="1">
      <alignment vertical="center"/>
    </xf>
    <xf numFmtId="0" fontId="72" fillId="0" borderId="0" xfId="0" applyFont="1" applyAlignment="1">
      <alignment horizontal="left" vertical="center" indent="8"/>
    </xf>
    <xf numFmtId="0" fontId="71" fillId="0" borderId="0" xfId="0" applyFont="1" applyAlignment="1">
      <alignment horizontal="left" vertical="center" indent="3"/>
    </xf>
    <xf numFmtId="0" fontId="76" fillId="0" borderId="0" xfId="0" applyFont="1" applyAlignment="1">
      <alignment horizontal="left" vertical="center" indent="3"/>
    </xf>
    <xf numFmtId="0" fontId="4" fillId="0" borderId="0" xfId="2" applyFont="1" applyAlignment="1">
      <alignment horizontal="left" vertical="center" indent="3"/>
    </xf>
    <xf numFmtId="0" fontId="4" fillId="0" borderId="0" xfId="2" applyFont="1" applyAlignment="1">
      <alignment vertical="center"/>
    </xf>
    <xf numFmtId="0" fontId="23" fillId="0" borderId="0" xfId="0" applyFont="1"/>
    <xf numFmtId="0" fontId="77" fillId="0" borderId="0" xfId="0" applyFont="1" applyAlignment="1">
      <alignment vertical="center"/>
    </xf>
    <xf numFmtId="0" fontId="78" fillId="0" borderId="0" xfId="2" applyFont="1"/>
    <xf numFmtId="0" fontId="78" fillId="0" borderId="0" xfId="2" applyFont="1" applyAlignment="1">
      <alignment vertical="center"/>
    </xf>
    <xf numFmtId="0" fontId="79" fillId="5" borderId="0" xfId="0" applyFont="1" applyFill="1"/>
    <xf numFmtId="0" fontId="65" fillId="4" borderId="0" xfId="0" applyFont="1" applyFill="1"/>
    <xf numFmtId="0" fontId="49" fillId="4" borderId="0" xfId="0" applyFont="1" applyFill="1"/>
    <xf numFmtId="0" fontId="7" fillId="4" borderId="0" xfId="0" applyFont="1" applyFill="1"/>
    <xf numFmtId="0" fontId="10" fillId="6" borderId="0" xfId="0" applyFont="1" applyFill="1"/>
    <xf numFmtId="0" fontId="0" fillId="6" borderId="0" xfId="0" applyFill="1"/>
    <xf numFmtId="0" fontId="0" fillId="6" borderId="6" xfId="0" applyFill="1" applyBorder="1"/>
    <xf numFmtId="0" fontId="11" fillId="6" borderId="0" xfId="0" applyFont="1" applyFill="1"/>
    <xf numFmtId="0" fontId="1" fillId="7" borderId="0" xfId="0" applyFont="1" applyFill="1" applyAlignment="1">
      <alignment wrapText="1"/>
    </xf>
    <xf numFmtId="0" fontId="0" fillId="7" borderId="0" xfId="0" applyFill="1" applyAlignment="1">
      <alignment wrapText="1"/>
    </xf>
    <xf numFmtId="0" fontId="0" fillId="7" borderId="0" xfId="0" applyFill="1"/>
    <xf numFmtId="0" fontId="42" fillId="5" borderId="7" xfId="0" applyFont="1" applyFill="1" applyBorder="1"/>
    <xf numFmtId="0" fontId="42" fillId="5" borderId="8" xfId="0" applyFont="1" applyFill="1" applyBorder="1"/>
    <xf numFmtId="0" fontId="42" fillId="5" borderId="9" xfId="0" applyFont="1" applyFill="1" applyBorder="1"/>
    <xf numFmtId="0" fontId="16" fillId="0" borderId="0" xfId="0" applyFont="1" applyAlignment="1">
      <alignment horizontal="left" vertical="center" wrapText="1"/>
    </xf>
    <xf numFmtId="0" fontId="42" fillId="5" borderId="14" xfId="0" applyFont="1" applyFill="1" applyBorder="1" applyAlignment="1">
      <alignment horizontal="center" vertical="center" wrapText="1"/>
    </xf>
    <xf numFmtId="0" fontId="42" fillId="5" borderId="15" xfId="0" applyFont="1" applyFill="1" applyBorder="1" applyAlignment="1">
      <alignment horizontal="center" vertical="center"/>
    </xf>
    <xf numFmtId="0" fontId="40" fillId="5" borderId="16" xfId="0" applyFont="1" applyFill="1" applyBorder="1" applyAlignment="1">
      <alignment horizontal="center" vertical="center"/>
    </xf>
    <xf numFmtId="0" fontId="1" fillId="0" borderId="0" xfId="0" applyFont="1" applyAlignment="1">
      <alignment wrapText="1"/>
    </xf>
    <xf numFmtId="0" fontId="50" fillId="5" borderId="7" xfId="0" applyFont="1" applyFill="1" applyBorder="1" applyAlignment="1">
      <alignment vertical="center"/>
    </xf>
    <xf numFmtId="0" fontId="0" fillId="0" borderId="8" xfId="0" applyBorder="1"/>
    <xf numFmtId="0" fontId="0" fillId="0" borderId="9" xfId="0" applyBorder="1"/>
    <xf numFmtId="0" fontId="19" fillId="0" borderId="0" xfId="2" applyFont="1" applyAlignment="1">
      <alignment vertical="top" wrapText="1"/>
    </xf>
    <xf numFmtId="0" fontId="1" fillId="0" borderId="0" xfId="0" applyFont="1"/>
    <xf numFmtId="0" fontId="0" fillId="0" borderId="0" xfId="0"/>
    <xf numFmtId="0" fontId="64" fillId="0" borderId="0" xfId="0" applyFont="1" applyAlignment="1">
      <alignment horizontal="left" vertical="center"/>
    </xf>
    <xf numFmtId="0" fontId="58" fillId="0" borderId="0" xfId="0" applyFont="1"/>
    <xf numFmtId="0" fontId="63" fillId="0" borderId="0" xfId="0" applyFont="1"/>
    <xf numFmtId="0" fontId="16" fillId="0" borderId="0" xfId="0" applyFont="1" applyAlignment="1">
      <alignment horizontal="left" vertical="top" wrapText="1"/>
    </xf>
    <xf numFmtId="0" fontId="70" fillId="0" borderId="0" xfId="0" applyFont="1"/>
    <xf numFmtId="0" fontId="69" fillId="8" borderId="0" xfId="0" applyFont="1" applyFill="1" applyAlignment="1">
      <alignment vertical="top" wrapText="1"/>
    </xf>
    <xf numFmtId="0" fontId="68" fillId="8" borderId="19" xfId="0" applyFont="1" applyFill="1" applyBorder="1" applyAlignment="1">
      <alignment horizontal="left" vertical="top" wrapText="1"/>
    </xf>
    <xf numFmtId="0" fontId="1" fillId="7" borderId="1" xfId="0" applyFont="1" applyFill="1" applyBorder="1"/>
    <xf numFmtId="0" fontId="4" fillId="7" borderId="1" xfId="0" applyFont="1" applyFill="1" applyBorder="1"/>
  </cellXfs>
  <cellStyles count="3">
    <cellStyle name="Good" xfId="1" builtinId="26"/>
    <cellStyle name="Hyperlink" xfId="2" builtinId="8"/>
    <cellStyle name="Normal" xfId="0" builtinId="0"/>
  </cellStyles>
  <dxfs count="1">
    <dxf>
      <font>
        <color theme="0"/>
      </font>
      <fill>
        <patternFill>
          <bgColor rgb="FFFF0000"/>
        </patternFill>
      </fill>
    </dxf>
  </dxfs>
  <tableStyles count="0" defaultTableStyle="TableStyleMedium2" defaultPivotStyle="PivotStyleLight16"/>
  <colors>
    <mruColors>
      <color rgb="FF39FC04"/>
      <color rgb="FF66FF33"/>
      <color rgb="FFFF0000"/>
      <color rgb="FF39FB25"/>
      <color rgb="FF7BFC24"/>
      <color rgb="FFFF6699"/>
      <color rgb="FF04F2EC"/>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jpeg"/><Relationship Id="rId4" Type="http://schemas.openxmlformats.org/officeDocument/2006/relationships/image" Target="../media/image8.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0.png"/></Relationships>
</file>

<file path=xl/drawings/_rels/drawing4.xml.rels><?xml version="1.0" encoding="UTF-8" standalone="yes"?>
<Relationships xmlns="http://schemas.openxmlformats.org/package/2006/relationships"><Relationship Id="rId1" Type="http://schemas.openxmlformats.org/officeDocument/2006/relationships/image" Target="../media/image1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2.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xdr:from>
      <xdr:col>6</xdr:col>
      <xdr:colOff>1463040</xdr:colOff>
      <xdr:row>18</xdr:row>
      <xdr:rowOff>28889</xdr:rowOff>
    </xdr:from>
    <xdr:to>
      <xdr:col>8</xdr:col>
      <xdr:colOff>10216</xdr:colOff>
      <xdr:row>18</xdr:row>
      <xdr:rowOff>259080</xdr:rowOff>
    </xdr:to>
    <xdr:sp macro="" textlink="">
      <xdr:nvSpPr>
        <xdr:cNvPr id="2" name="Right Arrow 1">
          <a:extLst>
            <a:ext uri="{FF2B5EF4-FFF2-40B4-BE49-F238E27FC236}">
              <a16:creationId xmlns:a16="http://schemas.microsoft.com/office/drawing/2014/main" id="{00000000-0008-0000-0000-000002000000}"/>
            </a:ext>
          </a:extLst>
        </xdr:cNvPr>
        <xdr:cNvSpPr/>
      </xdr:nvSpPr>
      <xdr:spPr>
        <a:xfrm>
          <a:off x="4564380" y="4806629"/>
          <a:ext cx="497896" cy="230191"/>
        </a:xfrm>
        <a:prstGeom prst="rightArrow">
          <a:avLst/>
        </a:prstGeom>
        <a:solidFill>
          <a:schemeClr val="bg1">
            <a:lumMod val="100000"/>
          </a:schemeClr>
        </a:solidFill>
        <a:ln w="12700" cap="flat" cmpd="sng" algn="ctr">
          <a:solidFill>
            <a:schemeClr val="bg1">
              <a:lumMod val="100000"/>
            </a:schemeClr>
          </a:solidFill>
          <a:prstDash val="solid"/>
          <a:miter lim="800000"/>
          <a:headEnd type="none" w="med" len="med"/>
          <a:tailEnd type="non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rgbClr val="FFFF00"/>
            </a:solidFill>
          </a:endParaRPr>
        </a:p>
      </xdr:txBody>
    </xdr:sp>
    <xdr:clientData/>
  </xdr:twoCellAnchor>
  <mc:AlternateContent xmlns:mc="http://schemas.openxmlformats.org/markup-compatibility/2006">
    <mc:Choice xmlns:a14="http://schemas.microsoft.com/office/drawing/2010/main" Requires="a14">
      <xdr:twoCellAnchor editAs="oneCell">
        <xdr:from>
          <xdr:col>15</xdr:col>
          <xdr:colOff>2314575</xdr:colOff>
          <xdr:row>2</xdr:row>
          <xdr:rowOff>200025</xdr:rowOff>
        </xdr:from>
        <xdr:to>
          <xdr:col>18</xdr:col>
          <xdr:colOff>206375</xdr:colOff>
          <xdr:row>4</xdr:row>
          <xdr:rowOff>9525</xdr:rowOff>
        </xdr:to>
        <xdr:sp macro="" textlink="">
          <xdr:nvSpPr>
            <xdr:cNvPr id="1031" name="CommandButton1" descr="Reset Button"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xdr:twoCellAnchor>
    </mc:Choice>
    <mc:Fallback/>
  </mc:AlternateContent>
  <xdr:twoCellAnchor editAs="oneCell">
    <xdr:from>
      <xdr:col>1</xdr:col>
      <xdr:colOff>144781</xdr:colOff>
      <xdr:row>1</xdr:row>
      <xdr:rowOff>53340</xdr:rowOff>
    </xdr:from>
    <xdr:to>
      <xdr:col>1</xdr:col>
      <xdr:colOff>377047</xdr:colOff>
      <xdr:row>2</xdr:row>
      <xdr:rowOff>139700</xdr:rowOff>
    </xdr:to>
    <xdr:pic>
      <xdr:nvPicPr>
        <xdr:cNvPr id="12" name="Picture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4801" y="320040"/>
          <a:ext cx="228456" cy="322580"/>
        </a:xfrm>
        <a:prstGeom prst="rect">
          <a:avLst/>
        </a:prstGeom>
        <a:noFill/>
        <a:ln cmpd="sng">
          <a:solidFill>
            <a:srgbClr val="FF0000"/>
          </a:solidFill>
        </a:ln>
        <a:effectLst>
          <a:glow rad="127000">
            <a:srgbClr val="FFC000"/>
          </a:glow>
        </a:effectLst>
      </xdr:spPr>
    </xdr:pic>
    <xdr:clientData/>
  </xdr:twoCellAnchor>
  <mc:AlternateContent xmlns:mc="http://schemas.openxmlformats.org/markup-compatibility/2006">
    <mc:Choice xmlns:a14="http://schemas.microsoft.com/office/drawing/2010/main" Requires="a14">
      <xdr:twoCellAnchor editAs="oneCell">
        <xdr:from>
          <xdr:col>6</xdr:col>
          <xdr:colOff>104775</xdr:colOff>
          <xdr:row>0</xdr:row>
          <xdr:rowOff>200025</xdr:rowOff>
        </xdr:from>
        <xdr:to>
          <xdr:col>7</xdr:col>
          <xdr:colOff>85725</xdr:colOff>
          <xdr:row>2</xdr:row>
          <xdr:rowOff>47625</xdr:rowOff>
        </xdr:to>
        <xdr:sp macro="" textlink="">
          <xdr:nvSpPr>
            <xdr:cNvPr id="1035" name="CommandButton2"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11</xdr:row>
          <xdr:rowOff>238125</xdr:rowOff>
        </xdr:from>
        <xdr:to>
          <xdr:col>6</xdr:col>
          <xdr:colOff>1057275</xdr:colOff>
          <xdr:row>13</xdr:row>
          <xdr:rowOff>38100</xdr:rowOff>
        </xdr:to>
        <xdr:sp macro="" textlink="">
          <xdr:nvSpPr>
            <xdr:cNvPr id="1036" name="CommandButton3"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10</xdr:col>
      <xdr:colOff>213995</xdr:colOff>
      <xdr:row>18</xdr:row>
      <xdr:rowOff>41910</xdr:rowOff>
    </xdr:from>
    <xdr:to>
      <xdr:col>12</xdr:col>
      <xdr:colOff>207645</xdr:colOff>
      <xdr:row>19</xdr:row>
      <xdr:rowOff>6350</xdr:rowOff>
    </xdr:to>
    <xdr:sp macro="" textlink="">
      <xdr:nvSpPr>
        <xdr:cNvPr id="3" name="Right Arrow 2">
          <a:extLst>
            <a:ext uri="{FF2B5EF4-FFF2-40B4-BE49-F238E27FC236}">
              <a16:creationId xmlns:a16="http://schemas.microsoft.com/office/drawing/2014/main" id="{00000000-0008-0000-0000-000003000000}"/>
            </a:ext>
          </a:extLst>
        </xdr:cNvPr>
        <xdr:cNvSpPr/>
      </xdr:nvSpPr>
      <xdr:spPr>
        <a:xfrm>
          <a:off x="6454775" y="4819650"/>
          <a:ext cx="473710" cy="231140"/>
        </a:xfrm>
        <a:prstGeom prst="rightArrow">
          <a:avLst/>
        </a:prstGeom>
        <a:solidFill>
          <a:schemeClr val="bg1">
            <a:lumMod val="100000"/>
          </a:schemeClr>
        </a:solidFill>
        <a:ln w="31750" cap="flat" cmpd="sng" algn="ctr">
          <a:solidFill>
            <a:schemeClr val="bg1">
              <a:lumMod val="100000"/>
            </a:schemeClr>
          </a:solidFill>
          <a:prstDash val="solid"/>
          <a:miter lim="800000"/>
          <a:headEnd type="none" w="med" len="med"/>
          <a:tailEnd type="none" w="med" len="med"/>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173540</xdr:colOff>
      <xdr:row>19</xdr:row>
      <xdr:rowOff>55061</xdr:rowOff>
    </xdr:from>
    <xdr:to>
      <xdr:col>12</xdr:col>
      <xdr:colOff>173540</xdr:colOff>
      <xdr:row>19</xdr:row>
      <xdr:rowOff>245561</xdr:rowOff>
    </xdr:to>
    <xdr:sp macro="" textlink="">
      <xdr:nvSpPr>
        <xdr:cNvPr id="13" name="Right Arrow 12">
          <a:extLst>
            <a:ext uri="{FF2B5EF4-FFF2-40B4-BE49-F238E27FC236}">
              <a16:creationId xmlns:a16="http://schemas.microsoft.com/office/drawing/2014/main" id="{00000000-0008-0000-0000-00000D000000}"/>
            </a:ext>
          </a:extLst>
        </xdr:cNvPr>
        <xdr:cNvSpPr/>
      </xdr:nvSpPr>
      <xdr:spPr>
        <a:xfrm>
          <a:off x="6425217" y="5167835"/>
          <a:ext cx="573549" cy="190500"/>
        </a:xfrm>
        <a:prstGeom prst="rightArrow">
          <a:avLst/>
        </a:prstGeom>
        <a:solidFill>
          <a:schemeClr val="bg1">
            <a:lumMod val="100000"/>
          </a:schemeClr>
        </a:solidFill>
        <a:ln w="31750" cap="flat" cmpd="sng" algn="ctr">
          <a:solidFill>
            <a:schemeClr val="bg1">
              <a:lumMod val="100000"/>
            </a:schemeClr>
          </a:solidFill>
          <a:prstDash val="solid"/>
          <a:miter lim="800000"/>
          <a:headEnd type="none" w="med" len="med"/>
          <a:tailEnd type="none" w="med" len="med"/>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165735</xdr:colOff>
      <xdr:row>17</xdr:row>
      <xdr:rowOff>69850</xdr:rowOff>
    </xdr:from>
    <xdr:to>
      <xdr:col>12</xdr:col>
      <xdr:colOff>159385</xdr:colOff>
      <xdr:row>18</xdr:row>
      <xdr:rowOff>30057</xdr:rowOff>
    </xdr:to>
    <xdr:sp macro="" textlink="">
      <xdr:nvSpPr>
        <xdr:cNvPr id="14" name="Right Arrow 13">
          <a:extLst>
            <a:ext uri="{FF2B5EF4-FFF2-40B4-BE49-F238E27FC236}">
              <a16:creationId xmlns:a16="http://schemas.microsoft.com/office/drawing/2014/main" id="{00000000-0008-0000-0000-00000E000000}"/>
            </a:ext>
          </a:extLst>
        </xdr:cNvPr>
        <xdr:cNvSpPr/>
      </xdr:nvSpPr>
      <xdr:spPr>
        <a:xfrm>
          <a:off x="6397202" y="4650317"/>
          <a:ext cx="569383" cy="231140"/>
        </a:xfrm>
        <a:prstGeom prst="rightArrow">
          <a:avLst/>
        </a:prstGeom>
        <a:solidFill>
          <a:schemeClr val="bg1">
            <a:lumMod val="100000"/>
          </a:schemeClr>
        </a:solidFill>
        <a:ln w="31750" cap="flat" cmpd="sng" algn="ctr">
          <a:solidFill>
            <a:schemeClr val="bg1">
              <a:lumMod val="100000"/>
            </a:schemeClr>
          </a:solidFill>
          <a:prstDash val="solid"/>
          <a:miter lim="800000"/>
          <a:headEnd type="none" w="med" len="med"/>
          <a:tailEnd type="none" w="med" len="med"/>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xdr:col>
      <xdr:colOff>137161</xdr:colOff>
      <xdr:row>11</xdr:row>
      <xdr:rowOff>205740</xdr:rowOff>
    </xdr:from>
    <xdr:to>
      <xdr:col>1</xdr:col>
      <xdr:colOff>371332</xdr:colOff>
      <xdr:row>12</xdr:row>
      <xdr:rowOff>238760</xdr:rowOff>
    </xdr:to>
    <xdr:pic>
      <xdr:nvPicPr>
        <xdr:cNvPr id="15" name="Picture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97181" y="3116580"/>
          <a:ext cx="228456" cy="322580"/>
        </a:xfrm>
        <a:prstGeom prst="rect">
          <a:avLst/>
        </a:prstGeom>
        <a:noFill/>
        <a:ln cmpd="sng">
          <a:solidFill>
            <a:srgbClr val="FF0000"/>
          </a:solidFill>
        </a:ln>
        <a:effectLst>
          <a:glow rad="127000">
            <a:srgbClr val="FFC000"/>
          </a:glow>
        </a:effectLst>
      </xdr:spPr>
    </xdr:pic>
    <xdr:clientData/>
  </xdr:twoCellAnchor>
  <xdr:twoCellAnchor editAs="oneCell">
    <xdr:from>
      <xdr:col>7</xdr:col>
      <xdr:colOff>13336</xdr:colOff>
      <xdr:row>11</xdr:row>
      <xdr:rowOff>68580</xdr:rowOff>
    </xdr:from>
    <xdr:to>
      <xdr:col>7</xdr:col>
      <xdr:colOff>194167</xdr:colOff>
      <xdr:row>12</xdr:row>
      <xdr:rowOff>109220</xdr:rowOff>
    </xdr:to>
    <xdr:pic>
      <xdr:nvPicPr>
        <xdr:cNvPr id="16" name="Picture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632961" y="2973705"/>
          <a:ext cx="182736" cy="322580"/>
        </a:xfrm>
        <a:prstGeom prst="rect">
          <a:avLst/>
        </a:prstGeom>
        <a:noFill/>
        <a:ln cmpd="sng">
          <a:solidFill>
            <a:srgbClr val="FF0000"/>
          </a:solidFill>
        </a:ln>
        <a:effectLst>
          <a:glow rad="127000">
            <a:srgbClr val="FFC000"/>
          </a:glow>
        </a:effectLst>
      </xdr:spPr>
    </xdr:pic>
    <xdr:clientData/>
  </xdr:twoCellAnchor>
  <xdr:twoCellAnchor editAs="oneCell">
    <xdr:from>
      <xdr:col>6</xdr:col>
      <xdr:colOff>1592580</xdr:colOff>
      <xdr:row>13</xdr:row>
      <xdr:rowOff>251460</xdr:rowOff>
    </xdr:from>
    <xdr:to>
      <xdr:col>7</xdr:col>
      <xdr:colOff>180831</xdr:colOff>
      <xdr:row>15</xdr:row>
      <xdr:rowOff>40640</xdr:rowOff>
    </xdr:to>
    <xdr:pic>
      <xdr:nvPicPr>
        <xdr:cNvPr id="17" name="Picture 16">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693920" y="3695700"/>
          <a:ext cx="228456" cy="322580"/>
        </a:xfrm>
        <a:prstGeom prst="rect">
          <a:avLst/>
        </a:prstGeom>
        <a:noFill/>
        <a:ln cmpd="sng">
          <a:solidFill>
            <a:srgbClr val="FF0000"/>
          </a:solidFill>
        </a:ln>
        <a:effectLst>
          <a:glow rad="127000">
            <a:srgbClr val="FFC000"/>
          </a:glow>
        </a:effectLst>
      </xdr:spPr>
    </xdr:pic>
    <xdr:clientData/>
  </xdr:twoCellAnchor>
  <xdr:twoCellAnchor>
    <xdr:from>
      <xdr:col>12</xdr:col>
      <xdr:colOff>123825</xdr:colOff>
      <xdr:row>1</xdr:row>
      <xdr:rowOff>57150</xdr:rowOff>
    </xdr:from>
    <xdr:to>
      <xdr:col>14</xdr:col>
      <xdr:colOff>736023</xdr:colOff>
      <xdr:row>10</xdr:row>
      <xdr:rowOff>104775</xdr:rowOff>
    </xdr:to>
    <xdr:sp macro="" textlink="">
      <xdr:nvSpPr>
        <xdr:cNvPr id="4" name="Rectangle: Rounded Corners 3" hidden="1">
          <a:extLst>
            <a:ext uri="{FF2B5EF4-FFF2-40B4-BE49-F238E27FC236}">
              <a16:creationId xmlns:a16="http://schemas.microsoft.com/office/drawing/2014/main" id="{00000000-0008-0000-0000-000004000000}"/>
            </a:ext>
          </a:extLst>
        </xdr:cNvPr>
        <xdr:cNvSpPr/>
      </xdr:nvSpPr>
      <xdr:spPr>
        <a:xfrm>
          <a:off x="6765348" y="325582"/>
          <a:ext cx="4049857" cy="2437534"/>
        </a:xfrm>
        <a:prstGeom prst="roundRect">
          <a:avLst/>
        </a:prstGeom>
        <a:solidFill>
          <a:schemeClr val="accent4">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lang="en-US" sz="1400">
              <a:solidFill>
                <a:srgbClr val="FF0000"/>
              </a:solidFill>
            </a:rPr>
            <a:t>1 ) Extensive CV investigation &amp; Rx.                         2 ) Postponement elective surgery                    	(class- I recommendation).                                                     3 ) PCI for ACS.                                                                                                                                                    </a:t>
          </a:r>
          <a:r>
            <a:rPr lang="en-US" sz="1400" baseline="0">
              <a:solidFill>
                <a:srgbClr val="FF0000"/>
              </a:solidFill>
            </a:rPr>
            <a:t>                           </a:t>
          </a:r>
          <a:r>
            <a:rPr lang="en-US" sz="1400" baseline="0">
              <a:solidFill>
                <a:schemeClr val="bg1"/>
              </a:solidFill>
            </a:rPr>
            <a:t>......</a:t>
          </a:r>
          <a:r>
            <a:rPr lang="en-US" sz="1400">
              <a:solidFill>
                <a:srgbClr val="FF0000"/>
              </a:solidFill>
            </a:rPr>
            <a:t>Medical therapy for HF. 	</a:t>
          </a:r>
          <a:r>
            <a:rPr lang="en-US" sz="1400" baseline="0">
              <a:solidFill>
                <a:srgbClr val="FF0000"/>
              </a:solidFill>
            </a:rPr>
            <a:t>                                 </a:t>
          </a:r>
          <a:r>
            <a:rPr lang="en-US" sz="1400" baseline="0">
              <a:solidFill>
                <a:schemeClr val="bg1"/>
              </a:solidFill>
            </a:rPr>
            <a:t>......</a:t>
          </a:r>
          <a:r>
            <a:rPr lang="en-US" sz="1400" baseline="0">
              <a:solidFill>
                <a:srgbClr val="FF0000"/>
              </a:solidFill>
            </a:rPr>
            <a:t>S</a:t>
          </a:r>
          <a:r>
            <a:rPr lang="en-US" sz="1400">
              <a:solidFill>
                <a:srgbClr val="FF0000"/>
              </a:solidFill>
            </a:rPr>
            <a:t>urgery for symptomatic, severe val.disease.</a:t>
          </a:r>
          <a:r>
            <a:rPr lang="en-US" sz="1100">
              <a:solidFill>
                <a:schemeClr val="lt1"/>
              </a:solidFill>
              <a:effectLst/>
              <a:latin typeface="+mn-lt"/>
              <a:ea typeface="+mn-ea"/>
              <a:cs typeface="+mn-cs"/>
            </a:rPr>
            <a:t>EP   ........</a:t>
          </a:r>
          <a:r>
            <a:rPr lang="en-US" sz="1600">
              <a:solidFill>
                <a:srgbClr val="FF0000"/>
              </a:solidFill>
              <a:effectLst/>
              <a:latin typeface="+mn-lt"/>
              <a:ea typeface="+mn-ea"/>
              <a:cs typeface="+mn-cs"/>
            </a:rPr>
            <a:t>EP </a:t>
          </a:r>
          <a:r>
            <a:rPr lang="en-US" sz="1400">
              <a:solidFill>
                <a:srgbClr val="FF0000"/>
              </a:solidFill>
              <a:effectLst/>
              <a:latin typeface="+mn-lt"/>
              <a:ea typeface="+mn-ea"/>
              <a:cs typeface="+mn-cs"/>
            </a:rPr>
            <a:t>consult for high-grads A-V block, ?PPM.</a:t>
          </a:r>
        </a:p>
        <a:p>
          <a:pPr algn="l"/>
          <a:r>
            <a:rPr lang="en-US" sz="1400">
              <a:solidFill>
                <a:srgbClr val="FF0000"/>
              </a:solidFill>
            </a:rPr>
            <a:t>4 ) In case of an emergent surgery, proceed to the high-risk surgery with maximal medical therapy.</a:t>
          </a:r>
        </a:p>
      </xdr:txBody>
    </xdr:sp>
    <xdr:clientData/>
  </xdr:twoCellAnchor>
  <mc:AlternateContent xmlns:mc="http://schemas.openxmlformats.org/markup-compatibility/2006">
    <mc:Choice xmlns:a14="http://schemas.microsoft.com/office/drawing/2010/main" Requires="a14">
      <xdr:twoCellAnchor editAs="oneCell">
        <xdr:from>
          <xdr:col>15</xdr:col>
          <xdr:colOff>2314575</xdr:colOff>
          <xdr:row>0</xdr:row>
          <xdr:rowOff>228600</xdr:rowOff>
        </xdr:from>
        <xdr:to>
          <xdr:col>18</xdr:col>
          <xdr:colOff>19050</xdr:colOff>
          <xdr:row>2</xdr:row>
          <xdr:rowOff>57150</xdr:rowOff>
        </xdr:to>
        <xdr:sp macro="" textlink="">
          <xdr:nvSpPr>
            <xdr:cNvPr id="1052" name="CommandButton4" descr="Reset Button"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ffectLst>
              <a:outerShdw dist="35921" dir="2700000" algn="ctr" rotWithShape="0">
                <a:srgbClr val="000000"/>
              </a:outerShdw>
            </a:effectLst>
            <a:extLst>
              <a:ext uri="{91240B29-F687-4F45-9708-019B960494DF}">
                <a14:hiddenLine w="1">
                  <a:noFill/>
                  <a:miter lim="800000"/>
                  <a:headEnd/>
                  <a:tailEnd/>
                </a14:hiddenLine>
              </a:ext>
              <a:ext uri="{53640926-AAD7-44D8-BBD7-CCE9431645EC}">
                <a14:shadowObscured val="1"/>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xdr:row>
          <xdr:rowOff>0</xdr:rowOff>
        </xdr:from>
        <xdr:to>
          <xdr:col>2</xdr:col>
          <xdr:colOff>47625</xdr:colOff>
          <xdr:row>2</xdr:row>
          <xdr:rowOff>295275</xdr:rowOff>
        </xdr:to>
        <xdr:sp macro="" textlink="">
          <xdr:nvSpPr>
            <xdr:cNvPr id="2057" name="CommandButton1"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11</xdr:col>
      <xdr:colOff>984449</xdr:colOff>
      <xdr:row>0</xdr:row>
      <xdr:rowOff>321469</xdr:rowOff>
    </xdr:from>
    <xdr:to>
      <xdr:col>12</xdr:col>
      <xdr:colOff>1230580</xdr:colOff>
      <xdr:row>11</xdr:row>
      <xdr:rowOff>285750</xdr:rowOff>
    </xdr:to>
    <xdr:pic>
      <xdr:nvPicPr>
        <xdr:cNvPr id="3" name="Picture 2">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914887" y="321469"/>
          <a:ext cx="1603443" cy="41552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1132114</xdr:colOff>
      <xdr:row>0</xdr:row>
      <xdr:rowOff>150463</xdr:rowOff>
    </xdr:from>
    <xdr:to>
      <xdr:col>13</xdr:col>
      <xdr:colOff>729343</xdr:colOff>
      <xdr:row>13</xdr:row>
      <xdr:rowOff>149316</xdr:rowOff>
    </xdr:to>
    <xdr:pic>
      <xdr:nvPicPr>
        <xdr:cNvPr id="3" name="Picture 2" descr="Image">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4971" y="150463"/>
          <a:ext cx="7712529" cy="3819739"/>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12</xdr:col>
      <xdr:colOff>733425</xdr:colOff>
      <xdr:row>2</xdr:row>
      <xdr:rowOff>257175</xdr:rowOff>
    </xdr:from>
    <xdr:to>
      <xdr:col>19</xdr:col>
      <xdr:colOff>533400</xdr:colOff>
      <xdr:row>23</xdr:row>
      <xdr:rowOff>215486</xdr:rowOff>
    </xdr:to>
    <xdr:pic>
      <xdr:nvPicPr>
        <xdr:cNvPr id="3" name="Picture 2">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96650" y="628650"/>
          <a:ext cx="5934075" cy="48160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8" Type="http://schemas.openxmlformats.org/officeDocument/2006/relationships/image" Target="../media/image9.emf"/><Relationship Id="rId3" Type="http://schemas.openxmlformats.org/officeDocument/2006/relationships/hyperlink" Target="https://qxmd.com/calculate/calculator_783/vision-perioperative-risk-using-nt-probnp" TargetMode="External"/><Relationship Id="rId7" Type="http://schemas.openxmlformats.org/officeDocument/2006/relationships/control" Target="../activeX/activeX5.xml"/><Relationship Id="rId2" Type="http://schemas.openxmlformats.org/officeDocument/2006/relationships/hyperlink" Target="https://riskcalculator.facs.org/RiskCalculator/" TargetMode="External"/><Relationship Id="rId1" Type="http://schemas.openxmlformats.org/officeDocument/2006/relationships/hyperlink" Target="https://www.mdcalc.com/revised-cardiac-risk-index-pre-operative-risk" TargetMode="External"/><Relationship Id="rId6" Type="http://schemas.openxmlformats.org/officeDocument/2006/relationships/vmlDrawing" Target="../drawings/vmlDrawing2.vml"/><Relationship Id="rId5" Type="http://schemas.openxmlformats.org/officeDocument/2006/relationships/drawing" Target="../drawings/drawing2.xml"/><Relationship Id="rId4" Type="http://schemas.openxmlformats.org/officeDocument/2006/relationships/printerSettings" Target="../printerSettings/printerSettings2.bin"/><Relationship Id="rId9"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www.evidencio.com/models/show/963"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content.onlinejacc.org/article.aspx?articleid=1893784" TargetMode="External"/><Relationship Id="rId1" Type="http://schemas.openxmlformats.org/officeDocument/2006/relationships/hyperlink" Target="http://content.onlinejacc.org/article.aspx?articleid=1893784"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www.uclahealth.org/anes/risk-stratification"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fitToPage="1"/>
  </sheetPr>
  <dimension ref="A1:U35"/>
  <sheetViews>
    <sheetView tabSelected="1" zoomScale="110" zoomScaleNormal="110" workbookViewId="0">
      <selection activeCell="C4" sqref="C4"/>
    </sheetView>
  </sheetViews>
  <sheetFormatPr defaultColWidth="8.5703125" defaultRowHeight="21" x14ac:dyDescent="0.35"/>
  <cols>
    <col min="1" max="1" width="2" style="1" customWidth="1"/>
    <col min="2" max="2" width="7.42578125" style="1" customWidth="1"/>
    <col min="3" max="3" width="6.5703125" style="2" customWidth="1"/>
    <col min="4" max="4" width="11.140625" style="1" customWidth="1"/>
    <col min="5" max="5" width="9.140625" style="1" bestFit="1" customWidth="1"/>
    <col min="6" max="6" width="8.5703125" style="1"/>
    <col min="7" max="7" width="24" style="1" customWidth="1"/>
    <col min="8" max="8" width="4.42578125" style="1" customWidth="1"/>
    <col min="9" max="10" width="8.5703125" style="1"/>
    <col min="11" max="11" width="4.5703125" style="1" customWidth="1"/>
    <col min="12" max="12" width="3.5703125" style="1" customWidth="1"/>
    <col min="13" max="13" width="6.140625" style="1" customWidth="1"/>
    <col min="14" max="14" width="45.42578125" style="1" customWidth="1"/>
    <col min="15" max="15" width="11.5703125" style="1" customWidth="1"/>
    <col min="16" max="16" width="34.85546875" style="1" customWidth="1"/>
    <col min="17" max="19" width="8.5703125" style="1"/>
    <col min="20" max="20" width="8.5703125" style="1" customWidth="1"/>
    <col min="21" max="21" width="8.5703125" style="1"/>
    <col min="22" max="22" width="2.42578125" style="1" customWidth="1"/>
    <col min="23" max="23" width="11" style="1" customWidth="1"/>
    <col min="24" max="16384" width="8.5703125" style="1"/>
  </cols>
  <sheetData>
    <row r="1" spans="1:21" s="9" customFormat="1" x14ac:dyDescent="0.35">
      <c r="A1" s="45" t="s">
        <v>0</v>
      </c>
      <c r="B1" s="46"/>
      <c r="C1" s="47"/>
      <c r="D1" s="48"/>
      <c r="E1" s="48"/>
      <c r="F1" s="48"/>
      <c r="G1" s="48"/>
      <c r="H1" s="48"/>
      <c r="I1" s="48"/>
      <c r="J1" s="48"/>
      <c r="K1" s="48"/>
      <c r="L1" s="48"/>
      <c r="M1" s="48"/>
      <c r="N1" s="48"/>
      <c r="O1" s="48"/>
      <c r="P1" s="48"/>
      <c r="Q1" s="48"/>
      <c r="R1" s="48"/>
      <c r="S1" s="48"/>
      <c r="T1" s="48"/>
    </row>
    <row r="2" spans="1:21" ht="19.350000000000001" customHeight="1" x14ac:dyDescent="0.35">
      <c r="A2" s="49"/>
      <c r="B2" s="49"/>
      <c r="C2" s="50" t="s">
        <v>33</v>
      </c>
      <c r="D2" s="49"/>
      <c r="E2" s="50"/>
      <c r="F2" s="49"/>
      <c r="G2" s="51"/>
      <c r="H2" s="49"/>
      <c r="I2" s="49"/>
      <c r="J2" s="49"/>
      <c r="K2" s="49"/>
      <c r="L2" s="49"/>
      <c r="M2" s="49"/>
      <c r="N2" s="49" t="s">
        <v>6</v>
      </c>
      <c r="O2" s="49"/>
      <c r="P2" s="46" t="s">
        <v>6</v>
      </c>
      <c r="Q2" s="49"/>
      <c r="R2" s="49"/>
      <c r="S2" s="49"/>
      <c r="T2" s="49"/>
    </row>
    <row r="3" spans="1:21" x14ac:dyDescent="0.35">
      <c r="A3" s="49"/>
      <c r="B3" s="49"/>
      <c r="C3" s="51"/>
      <c r="D3" s="52" t="s">
        <v>1</v>
      </c>
      <c r="E3" s="49"/>
      <c r="F3" s="49"/>
      <c r="G3" s="49"/>
      <c r="H3" s="49"/>
      <c r="I3" s="49"/>
      <c r="J3" s="49"/>
      <c r="K3" s="49"/>
      <c r="L3" s="49"/>
      <c r="M3" s="49"/>
      <c r="N3" s="49"/>
      <c r="O3" s="49"/>
      <c r="P3" s="49"/>
      <c r="Q3" s="49"/>
      <c r="R3" s="49"/>
      <c r="S3" s="49"/>
      <c r="T3" s="49"/>
    </row>
    <row r="4" spans="1:21" x14ac:dyDescent="0.35">
      <c r="A4" s="49"/>
      <c r="B4" s="49"/>
      <c r="C4" s="67" t="s">
        <v>5</v>
      </c>
      <c r="D4" s="49" t="s">
        <v>34</v>
      </c>
      <c r="E4" s="49"/>
      <c r="F4" s="49"/>
      <c r="G4" s="49"/>
      <c r="H4" s="49"/>
      <c r="I4" s="49"/>
      <c r="J4" s="49"/>
      <c r="K4" s="49"/>
      <c r="L4" s="49"/>
      <c r="M4" s="49"/>
      <c r="N4" s="49"/>
      <c r="O4" s="49"/>
      <c r="P4" s="46" t="s">
        <v>6</v>
      </c>
      <c r="Q4" s="49" t="s">
        <v>6</v>
      </c>
      <c r="R4" s="49" t="s">
        <v>6</v>
      </c>
      <c r="S4" s="49"/>
      <c r="T4" s="49"/>
    </row>
    <row r="5" spans="1:21" x14ac:dyDescent="0.35">
      <c r="A5" s="49"/>
      <c r="B5" s="49"/>
      <c r="C5" s="67" t="s">
        <v>5</v>
      </c>
      <c r="D5" s="49" t="s">
        <v>35</v>
      </c>
      <c r="E5" s="49"/>
      <c r="F5" s="49"/>
      <c r="G5" s="49"/>
      <c r="H5" s="49"/>
      <c r="I5" s="49"/>
      <c r="J5" s="49"/>
      <c r="K5" s="49"/>
      <c r="L5" s="49"/>
      <c r="M5" s="49"/>
      <c r="N5" s="49"/>
      <c r="O5" s="49"/>
      <c r="P5" s="49" t="s">
        <v>6</v>
      </c>
      <c r="Q5" s="49" t="s">
        <v>6</v>
      </c>
      <c r="R5" s="49" t="s">
        <v>6</v>
      </c>
      <c r="S5" s="49"/>
      <c r="T5" s="49"/>
    </row>
    <row r="6" spans="1:21" x14ac:dyDescent="0.35">
      <c r="A6" s="49"/>
      <c r="B6" s="49"/>
      <c r="C6" s="67" t="s">
        <v>5</v>
      </c>
      <c r="D6" s="49" t="s">
        <v>36</v>
      </c>
      <c r="E6" s="49"/>
      <c r="F6" s="49"/>
      <c r="G6" s="49"/>
      <c r="H6" s="49"/>
      <c r="I6" s="49"/>
      <c r="J6" s="49"/>
      <c r="K6" s="49"/>
      <c r="L6" s="49"/>
      <c r="M6" s="49"/>
      <c r="N6" s="49"/>
      <c r="O6" s="49"/>
      <c r="P6" s="49"/>
      <c r="Q6" s="49"/>
      <c r="R6" s="49"/>
      <c r="S6" s="49"/>
      <c r="T6" s="49"/>
    </row>
    <row r="7" spans="1:21" x14ac:dyDescent="0.35">
      <c r="A7" s="49"/>
      <c r="B7" s="49"/>
      <c r="C7" s="51" t="s">
        <v>5</v>
      </c>
      <c r="D7" s="52" t="s">
        <v>2</v>
      </c>
      <c r="E7" s="49"/>
      <c r="F7" s="49"/>
      <c r="G7" s="49"/>
      <c r="H7" s="49"/>
      <c r="I7" s="49"/>
      <c r="J7" s="49"/>
      <c r="K7" s="49"/>
      <c r="L7" s="53" t="s">
        <v>38</v>
      </c>
      <c r="M7" s="54" t="s">
        <v>4</v>
      </c>
      <c r="N7" s="101"/>
      <c r="O7" s="56"/>
      <c r="P7" s="56"/>
      <c r="Q7" s="56"/>
      <c r="R7" s="56"/>
      <c r="S7" s="56"/>
      <c r="T7" s="56"/>
    </row>
    <row r="8" spans="1:21" x14ac:dyDescent="0.35">
      <c r="A8" s="49"/>
      <c r="B8" s="49"/>
      <c r="C8" s="67" t="s">
        <v>5</v>
      </c>
      <c r="D8" s="49" t="s">
        <v>29</v>
      </c>
      <c r="E8" s="49"/>
      <c r="F8" s="49"/>
      <c r="G8" s="46"/>
      <c r="H8" s="46"/>
      <c r="I8" s="46"/>
      <c r="J8" s="49"/>
      <c r="K8" s="49"/>
      <c r="L8" s="49"/>
      <c r="M8" s="53" t="s">
        <v>38</v>
      </c>
      <c r="N8" s="101"/>
      <c r="O8" s="56"/>
      <c r="P8" s="56"/>
      <c r="Q8" s="56"/>
      <c r="R8" s="56"/>
      <c r="S8" s="56"/>
      <c r="T8" s="56"/>
      <c r="U8" s="5"/>
    </row>
    <row r="9" spans="1:21" x14ac:dyDescent="0.35">
      <c r="A9" s="49"/>
      <c r="B9" s="49"/>
      <c r="C9" s="67" t="s">
        <v>5</v>
      </c>
      <c r="D9" s="49" t="s">
        <v>30</v>
      </c>
      <c r="E9" s="49"/>
      <c r="F9" s="49"/>
      <c r="G9" s="49"/>
      <c r="H9" s="49"/>
      <c r="I9" s="49"/>
      <c r="J9" s="49"/>
      <c r="K9" s="49"/>
      <c r="L9" s="49"/>
      <c r="M9" s="49"/>
      <c r="N9" s="49"/>
      <c r="O9" s="49"/>
      <c r="P9" s="49"/>
      <c r="Q9" s="49"/>
      <c r="R9" s="49"/>
      <c r="S9" s="49"/>
      <c r="T9" s="49"/>
    </row>
    <row r="10" spans="1:21" x14ac:dyDescent="0.35">
      <c r="A10" s="49"/>
      <c r="B10" s="49"/>
      <c r="C10" s="67" t="s">
        <v>5</v>
      </c>
      <c r="D10" s="49" t="s">
        <v>31</v>
      </c>
      <c r="E10" s="49"/>
      <c r="F10" s="49"/>
      <c r="G10" s="49"/>
      <c r="H10" s="49"/>
      <c r="I10" s="49"/>
      <c r="J10" s="49"/>
      <c r="K10" s="49"/>
      <c r="L10" s="49"/>
      <c r="M10" s="49"/>
      <c r="N10" s="49"/>
      <c r="O10" s="46"/>
      <c r="P10" s="49" t="s">
        <v>6</v>
      </c>
      <c r="Q10" s="49"/>
      <c r="R10" s="49"/>
      <c r="S10" s="49"/>
      <c r="T10" s="49"/>
    </row>
    <row r="11" spans="1:21" x14ac:dyDescent="0.35">
      <c r="A11" s="49"/>
      <c r="B11" s="49"/>
      <c r="C11" s="67" t="s">
        <v>5</v>
      </c>
      <c r="D11" s="52" t="s">
        <v>59</v>
      </c>
      <c r="E11" s="49"/>
      <c r="F11" s="49"/>
      <c r="G11" s="49"/>
      <c r="H11" s="49"/>
      <c r="I11" s="49"/>
      <c r="J11" s="49"/>
      <c r="K11" s="49"/>
      <c r="L11" s="49"/>
      <c r="M11" s="49" t="s">
        <v>6</v>
      </c>
      <c r="N11" s="66"/>
      <c r="O11" s="66" t="s">
        <v>6</v>
      </c>
      <c r="P11" s="121"/>
      <c r="Q11" s="122"/>
      <c r="R11" s="122"/>
      <c r="S11" s="122"/>
      <c r="T11" s="122"/>
    </row>
    <row r="12" spans="1:21" ht="22.5" customHeight="1" x14ac:dyDescent="0.35">
      <c r="A12" s="49"/>
      <c r="B12" s="49"/>
      <c r="C12" s="67" t="s">
        <v>5</v>
      </c>
      <c r="D12" s="52" t="s">
        <v>3</v>
      </c>
      <c r="E12" s="49"/>
      <c r="F12" s="49"/>
      <c r="G12" s="49"/>
      <c r="H12" s="49"/>
      <c r="I12" s="117" t="s">
        <v>63</v>
      </c>
      <c r="J12" s="118"/>
      <c r="K12" s="118"/>
      <c r="L12" s="118"/>
      <c r="M12" s="119"/>
      <c r="N12" s="145"/>
      <c r="O12" s="66"/>
      <c r="P12" s="122"/>
      <c r="Q12" s="122"/>
      <c r="R12" s="122"/>
      <c r="S12" s="122"/>
      <c r="T12" s="122"/>
    </row>
    <row r="13" spans="1:21" x14ac:dyDescent="0.35">
      <c r="A13" s="57"/>
      <c r="B13" s="49"/>
      <c r="C13" s="50" t="s">
        <v>7</v>
      </c>
      <c r="D13" s="50"/>
      <c r="E13" s="50"/>
      <c r="F13" s="49"/>
      <c r="G13" s="49"/>
      <c r="H13" s="49"/>
      <c r="I13" s="49"/>
      <c r="J13" s="49"/>
      <c r="K13" s="49"/>
      <c r="L13" s="49"/>
      <c r="M13" s="49"/>
      <c r="N13" s="66"/>
      <c r="O13" s="66"/>
      <c r="P13" s="123"/>
      <c r="Q13" s="123"/>
      <c r="R13" s="123"/>
      <c r="S13" s="123"/>
      <c r="T13" s="123"/>
    </row>
    <row r="14" spans="1:21" x14ac:dyDescent="0.35">
      <c r="A14" s="49"/>
      <c r="B14" s="51">
        <f>IF(C14="yes",1,0)</f>
        <v>0</v>
      </c>
      <c r="C14" s="67" t="s">
        <v>5</v>
      </c>
      <c r="D14" s="49" t="s">
        <v>58</v>
      </c>
      <c r="E14" s="49"/>
      <c r="F14" s="49"/>
      <c r="G14" s="49"/>
      <c r="H14" s="49"/>
      <c r="I14" s="49"/>
      <c r="J14" s="49"/>
      <c r="K14" s="49"/>
      <c r="L14" s="49"/>
      <c r="M14" s="49"/>
      <c r="N14" s="66" t="s">
        <v>6</v>
      </c>
      <c r="O14" s="66"/>
      <c r="P14" s="123"/>
      <c r="Q14" s="123"/>
      <c r="R14" s="123"/>
      <c r="S14" s="123"/>
      <c r="T14" s="123"/>
    </row>
    <row r="15" spans="1:21" x14ac:dyDescent="0.35">
      <c r="A15" s="49"/>
      <c r="B15" s="51">
        <f>IF(C15="yes",1,0)</f>
        <v>0</v>
      </c>
      <c r="C15" s="67" t="s">
        <v>5</v>
      </c>
      <c r="D15" s="49" t="s">
        <v>12</v>
      </c>
      <c r="E15" s="49"/>
      <c r="F15" s="49"/>
      <c r="G15" s="49"/>
      <c r="H15" s="49"/>
      <c r="I15" s="120" t="s">
        <v>62</v>
      </c>
      <c r="J15" s="118"/>
      <c r="K15" s="118"/>
      <c r="L15" s="118"/>
      <c r="M15" s="119"/>
      <c r="N15" s="146"/>
      <c r="O15" s="66"/>
      <c r="P15" s="66"/>
      <c r="Q15" s="66"/>
      <c r="R15" s="66"/>
      <c r="S15" s="66"/>
      <c r="T15" s="66"/>
    </row>
    <row r="16" spans="1:21" x14ac:dyDescent="0.35">
      <c r="A16" s="49"/>
      <c r="B16" s="51">
        <f>IF(C16="yes",1,0)</f>
        <v>0</v>
      </c>
      <c r="C16" s="67" t="s">
        <v>5</v>
      </c>
      <c r="D16" s="49" t="s">
        <v>13</v>
      </c>
      <c r="E16" s="49"/>
      <c r="F16" s="49"/>
      <c r="G16" s="49"/>
      <c r="H16" s="49"/>
      <c r="I16" s="58"/>
      <c r="J16" s="49"/>
      <c r="K16" s="49"/>
      <c r="L16" s="49"/>
      <c r="M16" s="49"/>
      <c r="N16" s="121"/>
      <c r="O16" s="122"/>
      <c r="P16" s="122"/>
      <c r="Q16" s="122"/>
      <c r="R16" s="122"/>
      <c r="S16" s="122"/>
      <c r="T16" s="122"/>
    </row>
    <row r="17" spans="1:21" x14ac:dyDescent="0.35">
      <c r="A17" s="49"/>
      <c r="B17" s="51">
        <f>IF(C17="yes",1,0)</f>
        <v>0</v>
      </c>
      <c r="C17" s="67" t="s">
        <v>5</v>
      </c>
      <c r="D17" s="49" t="s">
        <v>14</v>
      </c>
      <c r="E17" s="49"/>
      <c r="F17" s="49"/>
      <c r="G17" s="49"/>
      <c r="H17" s="49"/>
      <c r="I17" s="49"/>
      <c r="J17" s="49"/>
      <c r="K17" s="49"/>
      <c r="L17" s="49"/>
      <c r="M17" s="49"/>
      <c r="N17" s="122"/>
      <c r="O17" s="122"/>
      <c r="P17" s="122"/>
      <c r="Q17" s="122"/>
      <c r="R17" s="122"/>
      <c r="S17" s="122"/>
      <c r="T17" s="122"/>
    </row>
    <row r="18" spans="1:21" x14ac:dyDescent="0.35">
      <c r="A18" s="49"/>
      <c r="B18" s="51">
        <f>IF(C18="yes",1,0)</f>
        <v>0</v>
      </c>
      <c r="C18" s="67" t="s">
        <v>5</v>
      </c>
      <c r="D18" s="49" t="s">
        <v>57</v>
      </c>
      <c r="E18" s="49"/>
      <c r="F18" s="49"/>
      <c r="G18" s="49"/>
      <c r="H18" s="49"/>
      <c r="I18" s="49"/>
      <c r="J18" s="49"/>
      <c r="K18" s="49"/>
      <c r="L18" s="49"/>
      <c r="M18" s="59" t="s">
        <v>25</v>
      </c>
      <c r="N18" s="116" t="s">
        <v>15</v>
      </c>
      <c r="O18" s="115"/>
      <c r="P18" s="115"/>
      <c r="Q18" s="115"/>
      <c r="R18" s="115"/>
      <c r="S18" s="115"/>
      <c r="T18" s="115"/>
      <c r="U18" s="101"/>
    </row>
    <row r="19" spans="1:21" x14ac:dyDescent="0.35">
      <c r="A19" s="49"/>
      <c r="B19" s="60">
        <f>B14+B15+B16+B17+B18</f>
        <v>0</v>
      </c>
      <c r="C19" s="61" t="s">
        <v>16</v>
      </c>
      <c r="D19" s="49"/>
      <c r="E19" s="49"/>
      <c r="F19" s="49"/>
      <c r="G19" s="62" t="str">
        <f>IF(B19&gt;0,"Go to","No Risk Factors")</f>
        <v>No Risk Factors</v>
      </c>
      <c r="H19" s="49"/>
      <c r="I19" s="49"/>
      <c r="J19" s="49"/>
      <c r="K19" s="49"/>
      <c r="L19" s="49"/>
      <c r="M19" s="63" t="s">
        <v>25</v>
      </c>
      <c r="N19" s="116" t="s">
        <v>60</v>
      </c>
      <c r="O19" s="115"/>
      <c r="P19" s="115"/>
      <c r="Q19" s="115"/>
      <c r="R19" s="115"/>
      <c r="S19" s="115"/>
      <c r="T19" s="115"/>
      <c r="U19" s="115"/>
    </row>
    <row r="20" spans="1:21" ht="19.350000000000001" customHeight="1" x14ac:dyDescent="0.35">
      <c r="A20" s="49"/>
      <c r="B20" s="49"/>
      <c r="C20" s="61"/>
      <c r="D20" s="55"/>
      <c r="E20" s="55"/>
      <c r="F20" s="55"/>
      <c r="G20" s="55"/>
      <c r="H20" s="55"/>
      <c r="I20" s="55"/>
      <c r="J20" s="55"/>
      <c r="K20" s="55"/>
      <c r="L20" s="55"/>
      <c r="M20" s="63" t="s">
        <v>25</v>
      </c>
      <c r="N20" s="116" t="s">
        <v>37</v>
      </c>
      <c r="O20" s="115"/>
      <c r="P20" s="115"/>
      <c r="Q20" s="115"/>
      <c r="R20" s="115"/>
      <c r="S20" s="115"/>
      <c r="T20" s="115"/>
      <c r="U20" s="115"/>
    </row>
    <row r="21" spans="1:21" x14ac:dyDescent="0.35">
      <c r="A21" s="49"/>
      <c r="B21" s="64"/>
      <c r="C21" s="55"/>
      <c r="D21" s="55"/>
      <c r="E21" s="55"/>
      <c r="F21" s="65"/>
      <c r="G21" s="55"/>
      <c r="H21" s="55"/>
      <c r="I21" s="55"/>
      <c r="J21" s="55"/>
      <c r="K21" s="55"/>
      <c r="L21" s="55"/>
      <c r="M21" s="49"/>
      <c r="N21" s="114" t="s">
        <v>39</v>
      </c>
      <c r="O21" s="115"/>
      <c r="P21" s="115"/>
      <c r="Q21" s="115"/>
      <c r="R21" s="115"/>
      <c r="S21" s="115"/>
      <c r="T21" s="115"/>
    </row>
    <row r="22" spans="1:21" x14ac:dyDescent="0.35">
      <c r="B22" s="3"/>
      <c r="C22" s="4"/>
      <c r="O22" s="7"/>
      <c r="P22" s="8"/>
      <c r="Q22" s="8"/>
      <c r="S22" s="8"/>
      <c r="T22" s="8"/>
      <c r="U22" s="8"/>
    </row>
    <row r="24" spans="1:21" x14ac:dyDescent="0.35">
      <c r="G24" s="1" t="s">
        <v>6</v>
      </c>
    </row>
    <row r="31" spans="1:21" x14ac:dyDescent="0.35">
      <c r="G31" s="19"/>
    </row>
    <row r="32" spans="1:21" x14ac:dyDescent="0.35">
      <c r="G32" s="20"/>
    </row>
    <row r="33" spans="7:7" x14ac:dyDescent="0.35">
      <c r="G33" s="20"/>
    </row>
    <row r="34" spans="7:7" x14ac:dyDescent="0.35">
      <c r="G34" s="20"/>
    </row>
    <row r="35" spans="7:7" x14ac:dyDescent="0.35">
      <c r="G35" s="20"/>
    </row>
  </sheetData>
  <mergeCells count="8">
    <mergeCell ref="N21:T21"/>
    <mergeCell ref="N18:T18"/>
    <mergeCell ref="N19:U19"/>
    <mergeCell ref="N20:U20"/>
    <mergeCell ref="I12:M12"/>
    <mergeCell ref="I15:M15"/>
    <mergeCell ref="P11:T14"/>
    <mergeCell ref="N16:T17"/>
  </mergeCells>
  <conditionalFormatting sqref="M18">
    <cfRule type="expression" dxfId="0" priority="146">
      <formula>AND(B19&gt;=3,N12="unknown or poor",N15="Aortic and other major vascular surgery")</formula>
    </cfRule>
  </conditionalFormatting>
  <dataValidations count="3">
    <dataValidation type="list" allowBlank="1" showInputMessage="1" showErrorMessage="1" sqref="C8:C12 C4:C6 C14:C18" xr:uid="{00000000-0002-0000-0000-000000000000}">
      <formula1>"Yes,No"</formula1>
    </dataValidation>
    <dataValidation type="list" allowBlank="1" showInputMessage="1" showErrorMessage="1" sqref="N12" xr:uid="{00000000-0002-0000-0000-000001000000}">
      <formula1>"Unknown or poor, Moedrate 4 - 7 METs,Excellent  &gt; 7 METs"</formula1>
    </dataValidation>
    <dataValidation type="list" allowBlank="1" showInputMessage="1" showErrorMessage="1" sqref="N15" xr:uid="{00000000-0002-0000-0000-000003000000}">
      <formula1>"Major vascular surgery,Intermediate-risk or vascular surgery,Low-risk noncardiac surgery"</formula1>
    </dataValidation>
  </dataValidations>
  <pageMargins left="0.7" right="0.7" top="0.75" bottom="0.75" header="0.3" footer="0.3"/>
  <pageSetup scale="41" orientation="landscape" horizontalDpi="4294967293" verticalDpi="4294967293" r:id="rId1"/>
  <drawing r:id="rId2"/>
  <legacyDrawing r:id="rId3"/>
  <controls>
    <mc:AlternateContent xmlns:mc="http://schemas.openxmlformats.org/markup-compatibility/2006">
      <mc:Choice Requires="x14">
        <control shapeId="1036" r:id="rId4" name="CommandButton3">
          <controlPr defaultSize="0" autoLine="0" autoPict="0" r:id="rId5">
            <anchor moveWithCells="1">
              <from>
                <xdr:col>5</xdr:col>
                <xdr:colOff>180975</xdr:colOff>
                <xdr:row>11</xdr:row>
                <xdr:rowOff>238125</xdr:rowOff>
              </from>
              <to>
                <xdr:col>6</xdr:col>
                <xdr:colOff>1057275</xdr:colOff>
                <xdr:row>13</xdr:row>
                <xdr:rowOff>38100</xdr:rowOff>
              </to>
            </anchor>
          </controlPr>
        </control>
      </mc:Choice>
      <mc:Fallback>
        <control shapeId="1036" r:id="rId4" name="CommandButton3"/>
      </mc:Fallback>
    </mc:AlternateContent>
    <mc:AlternateContent xmlns:mc="http://schemas.openxmlformats.org/markup-compatibility/2006">
      <mc:Choice Requires="x14">
        <control shapeId="1035" r:id="rId6" name="CommandButton2">
          <controlPr defaultSize="0" autoLine="0" r:id="rId7">
            <anchor moveWithCells="1">
              <from>
                <xdr:col>6</xdr:col>
                <xdr:colOff>104775</xdr:colOff>
                <xdr:row>0</xdr:row>
                <xdr:rowOff>200025</xdr:rowOff>
              </from>
              <to>
                <xdr:col>7</xdr:col>
                <xdr:colOff>152400</xdr:colOff>
                <xdr:row>2</xdr:row>
                <xdr:rowOff>47625</xdr:rowOff>
              </to>
            </anchor>
          </controlPr>
        </control>
      </mc:Choice>
      <mc:Fallback>
        <control shapeId="1035" r:id="rId6" name="CommandButton2"/>
      </mc:Fallback>
    </mc:AlternateContent>
    <mc:AlternateContent xmlns:mc="http://schemas.openxmlformats.org/markup-compatibility/2006">
      <mc:Choice Requires="x14">
        <control shapeId="1031" r:id="rId8" name="CommandButton1">
          <controlPr defaultSize="0" autoFill="0" autoLine="0" altText="Reset Button" r:id="rId9">
            <anchor moveWithCells="1">
              <from>
                <xdr:col>15</xdr:col>
                <xdr:colOff>2314575</xdr:colOff>
                <xdr:row>2</xdr:row>
                <xdr:rowOff>200025</xdr:rowOff>
              </from>
              <to>
                <xdr:col>18</xdr:col>
                <xdr:colOff>209550</xdr:colOff>
                <xdr:row>4</xdr:row>
                <xdr:rowOff>9525</xdr:rowOff>
              </to>
            </anchor>
          </controlPr>
        </control>
      </mc:Choice>
      <mc:Fallback>
        <control shapeId="1031" r:id="rId8" name="CommandButton1"/>
      </mc:Fallback>
    </mc:AlternateContent>
    <mc:AlternateContent xmlns:mc="http://schemas.openxmlformats.org/markup-compatibility/2006">
      <mc:Choice Requires="x14">
        <control shapeId="1052" r:id="rId10" name="CommandButton4">
          <controlPr defaultSize="0" autoFill="0" autoLine="0" altText="Reset Button" r:id="rId11">
            <anchor moveWithCells="1">
              <from>
                <xdr:col>15</xdr:col>
                <xdr:colOff>2314575</xdr:colOff>
                <xdr:row>0</xdr:row>
                <xdr:rowOff>228600</xdr:rowOff>
              </from>
              <to>
                <xdr:col>18</xdr:col>
                <xdr:colOff>190500</xdr:colOff>
                <xdr:row>2</xdr:row>
                <xdr:rowOff>57150</xdr:rowOff>
              </to>
            </anchor>
          </controlPr>
        </control>
      </mc:Choice>
      <mc:Fallback>
        <control shapeId="1052" r:id="rId10" name="CommandButton4"/>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E249E-5F17-4762-97C6-38EE8DB5BF5B}">
  <sheetPr codeName="Sheet3"/>
  <dimension ref="A1:M34"/>
  <sheetViews>
    <sheetView zoomScaleNormal="100" workbookViewId="0">
      <selection activeCell="C4" sqref="C4"/>
    </sheetView>
  </sheetViews>
  <sheetFormatPr defaultColWidth="14.42578125" defaultRowHeight="26.25" customHeight="1" x14ac:dyDescent="0.25"/>
  <cols>
    <col min="1" max="1" width="9.85546875" customWidth="1"/>
    <col min="2" max="3" width="14.42578125" style="11"/>
    <col min="7" max="7" width="28.140625" customWidth="1"/>
    <col min="13" max="13" width="20.42578125" customWidth="1"/>
  </cols>
  <sheetData>
    <row r="1" spans="1:13" ht="25.5" customHeight="1" thickBot="1" x14ac:dyDescent="0.5">
      <c r="A1" s="14"/>
      <c r="C1"/>
      <c r="E1" s="124" t="s">
        <v>17</v>
      </c>
      <c r="F1" s="125"/>
      <c r="G1" s="126"/>
    </row>
    <row r="2" spans="1:13" ht="12.75" customHeight="1" x14ac:dyDescent="0.25"/>
    <row r="4" spans="1:13" ht="26.25" customHeight="1" x14ac:dyDescent="0.25">
      <c r="B4" s="16">
        <f>IF(C4="Yes",1,0)</f>
        <v>0</v>
      </c>
      <c r="C4" s="16" t="s">
        <v>5</v>
      </c>
      <c r="D4" s="10" t="s">
        <v>18</v>
      </c>
    </row>
    <row r="5" spans="1:13" ht="26.25" customHeight="1" x14ac:dyDescent="0.25">
      <c r="B5" s="16">
        <f t="shared" ref="B5:B9" si="0">IF(C5="Yes",1,0)</f>
        <v>0</v>
      </c>
      <c r="C5" s="16" t="s">
        <v>5</v>
      </c>
      <c r="D5" s="10" t="s">
        <v>28</v>
      </c>
    </row>
    <row r="6" spans="1:13" ht="26.25" customHeight="1" x14ac:dyDescent="0.25">
      <c r="B6" s="16">
        <f>IF(C6="Yes",1,0)</f>
        <v>0</v>
      </c>
      <c r="C6" s="16" t="s">
        <v>5</v>
      </c>
      <c r="D6" s="10" t="s">
        <v>40</v>
      </c>
    </row>
    <row r="7" spans="1:13" ht="26.25" customHeight="1" x14ac:dyDescent="0.25">
      <c r="B7" s="16">
        <f t="shared" si="0"/>
        <v>0</v>
      </c>
      <c r="C7" s="16" t="s">
        <v>5</v>
      </c>
      <c r="D7" s="10" t="s">
        <v>19</v>
      </c>
      <c r="I7" t="s">
        <v>6</v>
      </c>
    </row>
    <row r="8" spans="1:13" ht="26.25" customHeight="1" x14ac:dyDescent="0.25">
      <c r="B8" s="16">
        <f t="shared" si="0"/>
        <v>0</v>
      </c>
      <c r="C8" s="16" t="s">
        <v>5</v>
      </c>
      <c r="D8" s="10" t="s">
        <v>20</v>
      </c>
    </row>
    <row r="9" spans="1:13" ht="26.25" customHeight="1" x14ac:dyDescent="0.25">
      <c r="B9" s="17">
        <f t="shared" si="0"/>
        <v>0</v>
      </c>
      <c r="C9" s="16" t="s">
        <v>5</v>
      </c>
      <c r="D9" s="10" t="s">
        <v>61</v>
      </c>
    </row>
    <row r="10" spans="1:13" ht="26.25" customHeight="1" x14ac:dyDescent="0.25">
      <c r="B10" s="18">
        <f>SUM(B4:B9)</f>
        <v>0</v>
      </c>
      <c r="C10" s="10" t="s">
        <v>16</v>
      </c>
    </row>
    <row r="12" spans="1:13" ht="26.25" customHeight="1" x14ac:dyDescent="0.25">
      <c r="B12" s="11" t="s">
        <v>21</v>
      </c>
      <c r="E12" s="76">
        <v>4.0000000000000001E-3</v>
      </c>
      <c r="F12" s="76">
        <v>3.9</v>
      </c>
      <c r="G12" s="127" t="s">
        <v>6</v>
      </c>
      <c r="H12" s="127"/>
      <c r="I12" s="127"/>
      <c r="J12" s="127"/>
      <c r="K12" s="127"/>
      <c r="L12" s="127"/>
      <c r="M12" s="127"/>
    </row>
    <row r="13" spans="1:13" ht="26.25" customHeight="1" x14ac:dyDescent="0.25">
      <c r="B13" s="11" t="s">
        <v>22</v>
      </c>
      <c r="E13" s="12"/>
      <c r="F13" s="75"/>
      <c r="G13" s="127"/>
      <c r="H13" s="127"/>
      <c r="I13" s="127"/>
      <c r="J13" s="127"/>
      <c r="K13" s="127"/>
      <c r="L13" s="127"/>
      <c r="M13" s="127"/>
    </row>
    <row r="14" spans="1:13" ht="26.25" customHeight="1" x14ac:dyDescent="0.25">
      <c r="B14" s="11" t="s">
        <v>23</v>
      </c>
      <c r="E14" s="12"/>
      <c r="F14" s="75"/>
      <c r="G14" s="127"/>
      <c r="H14" s="127"/>
      <c r="I14" s="127"/>
      <c r="J14" s="127"/>
      <c r="K14" s="127"/>
      <c r="L14" s="127"/>
      <c r="M14" s="127"/>
    </row>
    <row r="15" spans="1:13" ht="26.25" customHeight="1" x14ac:dyDescent="0.25">
      <c r="B15" s="11" t="s">
        <v>24</v>
      </c>
      <c r="E15" s="12"/>
      <c r="F15" s="75"/>
      <c r="G15" s="127"/>
      <c r="H15" s="127"/>
      <c r="I15" s="127"/>
      <c r="J15" s="127"/>
      <c r="K15" s="127"/>
      <c r="L15" s="127"/>
      <c r="M15" s="127"/>
    </row>
    <row r="16" spans="1:13" ht="26.25" customHeight="1" x14ac:dyDescent="0.35">
      <c r="E16" s="15"/>
      <c r="G16" s="93" t="s">
        <v>191</v>
      </c>
    </row>
    <row r="17" spans="7:7" ht="26.25" customHeight="1" x14ac:dyDescent="0.35">
      <c r="G17" s="111" t="s">
        <v>188</v>
      </c>
    </row>
    <row r="18" spans="7:7" ht="26.25" customHeight="1" x14ac:dyDescent="0.25">
      <c r="G18" s="91" t="s">
        <v>231</v>
      </c>
    </row>
    <row r="19" spans="7:7" ht="26.25" customHeight="1" x14ac:dyDescent="0.25">
      <c r="G19" s="92" t="s">
        <v>189</v>
      </c>
    </row>
    <row r="20" spans="7:7" ht="26.25" customHeight="1" x14ac:dyDescent="0.25">
      <c r="G20" s="112" t="s">
        <v>190</v>
      </c>
    </row>
    <row r="31" spans="7:7" ht="26.25" customHeight="1" x14ac:dyDescent="0.25">
      <c r="G31" s="13"/>
    </row>
    <row r="32" spans="7:7" ht="26.25" customHeight="1" x14ac:dyDescent="0.25">
      <c r="G32" s="14"/>
    </row>
    <row r="33" spans="7:7" ht="26.25" customHeight="1" x14ac:dyDescent="0.25">
      <c r="G33" s="14"/>
    </row>
    <row r="34" spans="7:7" ht="26.25" customHeight="1" x14ac:dyDescent="0.25">
      <c r="G34" s="14"/>
    </row>
  </sheetData>
  <mergeCells count="5">
    <mergeCell ref="E1:G1"/>
    <mergeCell ref="G13:M13"/>
    <mergeCell ref="G12:M12"/>
    <mergeCell ref="G14:M14"/>
    <mergeCell ref="G15:M15"/>
  </mergeCells>
  <dataValidations count="1">
    <dataValidation type="list" allowBlank="1" showInputMessage="1" showErrorMessage="1" sqref="C4:C9" xr:uid="{AB4596C8-F7CB-4601-9FFB-71AE4632A9A5}">
      <formula1>"No,Yes"</formula1>
    </dataValidation>
  </dataValidations>
  <hyperlinks>
    <hyperlink ref="G17" r:id="rId1" location="evidence" xr:uid="{889D0B0E-B08A-4C0D-A2FB-39D2B49E0711}"/>
    <hyperlink ref="G20" r:id="rId2" xr:uid="{AABAA7E7-4CA0-4138-B41A-500A9ED1CECB}"/>
    <hyperlink ref="G18" r:id="rId3" xr:uid="{5F386CE5-88EC-4D95-9A1A-A989550F3C1E}"/>
  </hyperlinks>
  <pageMargins left="0.7" right="0.7" top="0.75" bottom="0.75" header="0.3" footer="0.3"/>
  <pageSetup orientation="portrait" horizontalDpi="4294967293" verticalDpi="4294967293" r:id="rId4"/>
  <drawing r:id="rId5"/>
  <legacyDrawing r:id="rId6"/>
  <controls>
    <mc:AlternateContent xmlns:mc="http://schemas.openxmlformats.org/markup-compatibility/2006">
      <mc:Choice Requires="x14">
        <control shapeId="2057" r:id="rId7" name="CommandButton1">
          <controlPr defaultSize="0" autoLine="0" r:id="rId8">
            <anchor moveWithCells="1">
              <from>
                <xdr:col>1</xdr:col>
                <xdr:colOff>0</xdr:colOff>
                <xdr:row>1</xdr:row>
                <xdr:rowOff>0</xdr:rowOff>
              </from>
              <to>
                <xdr:col>2</xdr:col>
                <xdr:colOff>85725</xdr:colOff>
                <xdr:row>2</xdr:row>
                <xdr:rowOff>295275</xdr:rowOff>
              </to>
            </anchor>
          </controlPr>
        </control>
      </mc:Choice>
      <mc:Fallback>
        <control shapeId="2057" r:id="rId7" name="CommandButton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A59BA-0470-442F-B14C-7BAA49CC9422}">
  <sheetPr codeName="Sheet5">
    <pageSetUpPr fitToPage="1"/>
  </sheetPr>
  <dimension ref="A2:L15"/>
  <sheetViews>
    <sheetView zoomScale="80" zoomScaleNormal="80" workbookViewId="0">
      <selection activeCell="F4" sqref="F4"/>
    </sheetView>
  </sheetViews>
  <sheetFormatPr defaultColWidth="20.42578125" defaultRowHeight="30" customHeight="1" x14ac:dyDescent="0.5"/>
  <cols>
    <col min="1" max="16384" width="20.42578125" style="22"/>
  </cols>
  <sheetData>
    <row r="2" spans="1:12" ht="30" customHeight="1" x14ac:dyDescent="0.5">
      <c r="A2" s="22" t="s">
        <v>141</v>
      </c>
      <c r="L2" s="22" t="s">
        <v>140</v>
      </c>
    </row>
    <row r="3" spans="1:12" ht="30" customHeight="1" x14ac:dyDescent="0.5">
      <c r="B3" s="22" t="s">
        <v>64</v>
      </c>
      <c r="D3" s="42" t="s">
        <v>65</v>
      </c>
      <c r="E3" s="44" t="s">
        <v>69</v>
      </c>
      <c r="F3" s="22" t="s">
        <v>150</v>
      </c>
    </row>
    <row r="4" spans="1:12" ht="30" customHeight="1" x14ac:dyDescent="0.5">
      <c r="B4" s="22" t="s">
        <v>66</v>
      </c>
      <c r="D4" s="42" t="s">
        <v>67</v>
      </c>
      <c r="E4" s="44" t="s">
        <v>68</v>
      </c>
    </row>
    <row r="5" spans="1:12" ht="30" customHeight="1" x14ac:dyDescent="0.5">
      <c r="B5" s="22" t="s">
        <v>70</v>
      </c>
      <c r="D5" s="43" t="s">
        <v>71</v>
      </c>
      <c r="E5" s="44" t="s">
        <v>72</v>
      </c>
    </row>
    <row r="7" spans="1:12" ht="30" customHeight="1" x14ac:dyDescent="0.5">
      <c r="A7" s="21" t="s">
        <v>88</v>
      </c>
    </row>
    <row r="8" spans="1:12" ht="30" customHeight="1" x14ac:dyDescent="0.5">
      <c r="A8" s="23" t="s">
        <v>73</v>
      </c>
      <c r="B8" s="22" t="s">
        <v>133</v>
      </c>
    </row>
    <row r="9" spans="1:12" ht="30" customHeight="1" x14ac:dyDescent="0.5">
      <c r="A9" s="23" t="s">
        <v>74</v>
      </c>
      <c r="B9" s="22" t="s">
        <v>132</v>
      </c>
    </row>
    <row r="12" spans="1:12" ht="30" customHeight="1" x14ac:dyDescent="0.5">
      <c r="A12" s="22" t="s">
        <v>137</v>
      </c>
      <c r="B12" s="22" t="s">
        <v>134</v>
      </c>
    </row>
    <row r="13" spans="1:12" ht="30" customHeight="1" x14ac:dyDescent="0.5">
      <c r="B13" s="22" t="s">
        <v>135</v>
      </c>
    </row>
    <row r="14" spans="1:12" ht="30" customHeight="1" x14ac:dyDescent="0.5">
      <c r="B14" s="22" t="s">
        <v>136</v>
      </c>
    </row>
    <row r="15" spans="1:12" ht="30" customHeight="1" x14ac:dyDescent="0.5">
      <c r="B15" s="22" t="s">
        <v>138</v>
      </c>
    </row>
  </sheetData>
  <pageMargins left="0.7" right="0.7" top="0.75" bottom="0.75" header="0.3" footer="0.3"/>
  <pageSetup scale="54" orientation="landscape" horizontalDpi="4294967293" vertic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18"/>
  <sheetViews>
    <sheetView workbookViewId="0">
      <selection activeCell="Q15" sqref="Q15"/>
    </sheetView>
  </sheetViews>
  <sheetFormatPr defaultColWidth="13" defaultRowHeight="24.6" customHeight="1" x14ac:dyDescent="0.3"/>
  <cols>
    <col min="1" max="1" width="13" style="6"/>
    <col min="2" max="2" width="17.140625" style="6" customWidth="1"/>
    <col min="3" max="3" width="14.140625" style="6" customWidth="1"/>
    <col min="4" max="4" width="6.85546875" style="6" customWidth="1"/>
    <col min="5" max="16384" width="13" style="6"/>
  </cols>
  <sheetData>
    <row r="1" spans="1:10" ht="24.6" customHeight="1" thickBot="1" x14ac:dyDescent="0.35">
      <c r="F1" s="128" t="s">
        <v>41</v>
      </c>
      <c r="G1" s="129"/>
      <c r="H1" s="129"/>
      <c r="I1" s="130"/>
    </row>
    <row r="2" spans="1:10" ht="24.6" customHeight="1" x14ac:dyDescent="0.35">
      <c r="A2" s="6" t="s">
        <v>6</v>
      </c>
      <c r="B2" s="1" t="s">
        <v>45</v>
      </c>
      <c r="C2" s="1"/>
    </row>
    <row r="3" spans="1:10" ht="24.6" customHeight="1" x14ac:dyDescent="0.35">
      <c r="B3" s="1" t="s">
        <v>42</v>
      </c>
      <c r="C3" s="1"/>
      <c r="D3" s="1"/>
      <c r="E3" s="1"/>
      <c r="F3" s="1"/>
      <c r="G3" s="1"/>
      <c r="H3" s="1"/>
      <c r="I3" s="1"/>
      <c r="J3" s="1"/>
    </row>
    <row r="4" spans="1:10" ht="24.6" customHeight="1" x14ac:dyDescent="0.35">
      <c r="B4" s="1"/>
      <c r="C4" s="1"/>
      <c r="D4" s="1"/>
      <c r="E4" s="33" t="s">
        <v>73</v>
      </c>
      <c r="F4" s="1" t="s">
        <v>79</v>
      </c>
      <c r="G4" s="1"/>
      <c r="H4" s="1" t="s">
        <v>82</v>
      </c>
      <c r="I4" s="1"/>
      <c r="J4" s="1"/>
    </row>
    <row r="5" spans="1:10" ht="24.6" customHeight="1" x14ac:dyDescent="0.35">
      <c r="B5" s="1"/>
      <c r="C5" s="1"/>
      <c r="D5" s="1"/>
      <c r="E5" s="34" t="s">
        <v>74</v>
      </c>
      <c r="F5" s="1" t="s">
        <v>80</v>
      </c>
      <c r="G5" s="1"/>
      <c r="H5" s="1" t="s">
        <v>83</v>
      </c>
      <c r="I5" s="1"/>
      <c r="J5" s="1"/>
    </row>
    <row r="6" spans="1:10" ht="24.6" customHeight="1" thickBot="1" x14ac:dyDescent="0.4">
      <c r="B6" s="1"/>
      <c r="C6" s="1"/>
      <c r="D6" s="1"/>
      <c r="E6" s="35" t="s">
        <v>81</v>
      </c>
      <c r="F6" s="1" t="s">
        <v>43</v>
      </c>
      <c r="G6" s="1"/>
      <c r="H6" s="1"/>
      <c r="I6" s="1"/>
      <c r="J6" s="1"/>
    </row>
    <row r="7" spans="1:10" ht="24.6" customHeight="1" thickBot="1" x14ac:dyDescent="0.4">
      <c r="B7" s="39" t="s">
        <v>48</v>
      </c>
      <c r="C7" s="1" t="s">
        <v>49</v>
      </c>
      <c r="D7" s="40" t="s">
        <v>73</v>
      </c>
      <c r="E7" s="1" t="s">
        <v>84</v>
      </c>
      <c r="F7" s="1"/>
      <c r="G7" s="1"/>
      <c r="H7" s="1"/>
      <c r="I7" s="1"/>
      <c r="J7" s="1"/>
    </row>
    <row r="8" spans="1:10" ht="24.6" customHeight="1" x14ac:dyDescent="0.35">
      <c r="B8" s="38"/>
      <c r="C8" s="36"/>
      <c r="D8" s="41" t="s">
        <v>74</v>
      </c>
      <c r="E8" s="1" t="s">
        <v>85</v>
      </c>
      <c r="F8" s="1"/>
      <c r="G8" s="1"/>
      <c r="H8" s="1"/>
      <c r="I8" s="1"/>
      <c r="J8" s="1"/>
    </row>
    <row r="9" spans="1:10" ht="24.6" customHeight="1" x14ac:dyDescent="0.35">
      <c r="B9" s="36"/>
      <c r="C9" s="36"/>
      <c r="D9" s="40" t="s">
        <v>81</v>
      </c>
      <c r="E9" s="1" t="s">
        <v>86</v>
      </c>
      <c r="F9" s="1"/>
      <c r="G9" s="1"/>
      <c r="H9" s="1"/>
      <c r="I9" s="1"/>
      <c r="J9" s="1"/>
    </row>
    <row r="10" spans="1:10" ht="24.6" customHeight="1" x14ac:dyDescent="0.35">
      <c r="B10" s="37"/>
      <c r="C10" s="1" t="s">
        <v>87</v>
      </c>
      <c r="E10" s="1"/>
      <c r="F10" s="1"/>
      <c r="G10" s="1"/>
      <c r="H10" s="1"/>
      <c r="I10" s="1"/>
      <c r="J10" s="1"/>
    </row>
    <row r="11" spans="1:10" ht="24.6" customHeight="1" x14ac:dyDescent="0.35">
      <c r="B11" s="1"/>
      <c r="C11" s="1" t="s">
        <v>44</v>
      </c>
      <c r="E11" s="1"/>
      <c r="F11" s="1"/>
      <c r="G11" s="1"/>
      <c r="H11" s="1"/>
      <c r="I11" s="1"/>
      <c r="J11" s="1"/>
    </row>
    <row r="12" spans="1:10" ht="24.6" customHeight="1" x14ac:dyDescent="0.35">
      <c r="B12" s="1"/>
      <c r="C12" s="1" t="s">
        <v>47</v>
      </c>
      <c r="E12" s="1"/>
      <c r="F12" s="1"/>
      <c r="G12" s="1"/>
      <c r="H12" s="1"/>
      <c r="I12" s="1"/>
      <c r="J12" s="1"/>
    </row>
    <row r="13" spans="1:10" ht="24.6" customHeight="1" thickBot="1" x14ac:dyDescent="0.4">
      <c r="B13" s="1"/>
      <c r="C13" s="37"/>
      <c r="D13" s="1"/>
      <c r="E13" s="1"/>
      <c r="F13" s="1"/>
      <c r="G13" s="1"/>
      <c r="H13" s="1"/>
      <c r="I13" s="1"/>
      <c r="J13" s="1"/>
    </row>
    <row r="14" spans="1:10" ht="24.6" customHeight="1" thickBot="1" x14ac:dyDescent="0.4">
      <c r="B14" s="39" t="s">
        <v>77</v>
      </c>
      <c r="C14" s="1" t="s">
        <v>78</v>
      </c>
      <c r="D14" s="1"/>
      <c r="E14" s="1"/>
      <c r="F14" s="1"/>
      <c r="G14" s="1"/>
      <c r="H14" s="1"/>
      <c r="I14" s="1"/>
    </row>
    <row r="15" spans="1:10" ht="24.6" customHeight="1" x14ac:dyDescent="0.3">
      <c r="C15" s="70" t="s">
        <v>139</v>
      </c>
    </row>
    <row r="16" spans="1:10" ht="8.4499999999999993" customHeight="1" x14ac:dyDescent="0.3">
      <c r="C16" s="70"/>
    </row>
    <row r="17" spans="1:22" ht="30" customHeight="1" x14ac:dyDescent="0.4">
      <c r="A17" s="113" t="s">
        <v>238</v>
      </c>
      <c r="C17" s="131" t="s">
        <v>237</v>
      </c>
      <c r="D17" s="131"/>
      <c r="E17" s="131"/>
      <c r="F17" s="131"/>
      <c r="G17" s="131"/>
      <c r="H17" s="131"/>
      <c r="I17" s="131"/>
      <c r="J17" s="131"/>
      <c r="K17" s="131"/>
      <c r="L17" s="131"/>
      <c r="M17" s="131"/>
      <c r="N17" s="131"/>
      <c r="O17" s="131"/>
      <c r="P17" s="131"/>
      <c r="Q17" s="131"/>
      <c r="R17" s="131"/>
      <c r="S17" s="131"/>
      <c r="T17" s="131"/>
      <c r="U17" s="131"/>
      <c r="V17" s="131"/>
    </row>
    <row r="18" spans="1:22" ht="33" customHeight="1" x14ac:dyDescent="0.3">
      <c r="C18" s="131"/>
      <c r="D18" s="131"/>
      <c r="E18" s="131"/>
      <c r="F18" s="131"/>
      <c r="G18" s="131"/>
      <c r="H18" s="131"/>
      <c r="I18" s="131"/>
      <c r="J18" s="131"/>
      <c r="K18" s="131"/>
      <c r="L18" s="131"/>
      <c r="M18" s="131"/>
      <c r="N18" s="131"/>
      <c r="O18" s="131"/>
      <c r="P18" s="131"/>
      <c r="Q18" s="131"/>
      <c r="R18" s="131"/>
      <c r="S18" s="131"/>
      <c r="T18" s="131"/>
      <c r="U18" s="131"/>
      <c r="V18" s="131"/>
    </row>
  </sheetData>
  <mergeCells count="2">
    <mergeCell ref="F1:I1"/>
    <mergeCell ref="C17:V18"/>
  </mergeCells>
  <hyperlinks>
    <hyperlink ref="C15" r:id="rId1" xr:uid="{33E8C8D1-B761-45BF-8511-2984756D850C}"/>
  </hyperlinks>
  <pageMargins left="0.7" right="0.7" top="0.75" bottom="0.75" header="0.3" footer="0.3"/>
  <pageSetup orientation="portrait" horizontalDpi="4294967293" verticalDpi="4294967293"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7AE6A-CB82-44C4-BA3D-6F315BFC6E23}">
  <sheetPr codeName="Sheet6"/>
  <dimension ref="A1:C19"/>
  <sheetViews>
    <sheetView workbookViewId="0">
      <selection activeCell="C8" sqref="C8"/>
    </sheetView>
  </sheetViews>
  <sheetFormatPr defaultColWidth="16.42578125" defaultRowHeight="23.25" customHeight="1" x14ac:dyDescent="0.35"/>
  <cols>
    <col min="1" max="1" width="3.85546875" style="77" customWidth="1"/>
    <col min="2" max="2" width="64" style="1" customWidth="1"/>
    <col min="3" max="16384" width="16.42578125" style="1"/>
  </cols>
  <sheetData>
    <row r="1" spans="1:3" ht="23.25" customHeight="1" thickBot="1" x14ac:dyDescent="0.4"/>
    <row r="2" spans="1:3" ht="23.25" customHeight="1" thickBot="1" x14ac:dyDescent="0.4">
      <c r="B2" s="72" t="s">
        <v>142</v>
      </c>
    </row>
    <row r="3" spans="1:3" ht="23.25" customHeight="1" thickBot="1" x14ac:dyDescent="0.4">
      <c r="B3" s="71" t="s">
        <v>129</v>
      </c>
    </row>
    <row r="4" spans="1:3" ht="23.25" customHeight="1" thickBot="1" x14ac:dyDescent="0.4"/>
    <row r="5" spans="1:3" ht="23.25" customHeight="1" thickBot="1" x14ac:dyDescent="0.4">
      <c r="A5" s="77">
        <v>1</v>
      </c>
      <c r="B5" s="73" t="s">
        <v>143</v>
      </c>
    </row>
    <row r="6" spans="1:3" ht="23.25" customHeight="1" x14ac:dyDescent="0.35">
      <c r="C6" s="110" t="s">
        <v>226</v>
      </c>
    </row>
    <row r="7" spans="1:3" ht="23.25" customHeight="1" x14ac:dyDescent="0.35">
      <c r="C7" s="110" t="s">
        <v>230</v>
      </c>
    </row>
    <row r="8" spans="1:3" ht="23.25" customHeight="1" x14ac:dyDescent="0.35">
      <c r="C8" s="110" t="s">
        <v>227</v>
      </c>
    </row>
    <row r="9" spans="1:3" ht="23.25" customHeight="1" thickBot="1" x14ac:dyDescent="0.4">
      <c r="C9" s="110" t="s">
        <v>228</v>
      </c>
    </row>
    <row r="10" spans="1:3" ht="23.25" customHeight="1" thickBot="1" x14ac:dyDescent="0.4">
      <c r="A10" s="77">
        <v>2</v>
      </c>
      <c r="B10" s="73" t="s">
        <v>126</v>
      </c>
      <c r="C10" s="6"/>
    </row>
    <row r="11" spans="1:3" ht="23.25" customHeight="1" x14ac:dyDescent="0.35">
      <c r="C11" s="110" t="s">
        <v>229</v>
      </c>
    </row>
    <row r="12" spans="1:3" ht="23.25" customHeight="1" thickBot="1" x14ac:dyDescent="0.4">
      <c r="C12" s="110" t="s">
        <v>127</v>
      </c>
    </row>
    <row r="13" spans="1:3" ht="23.25" customHeight="1" thickBot="1" x14ac:dyDescent="0.4">
      <c r="A13" s="77">
        <v>3</v>
      </c>
      <c r="B13" s="73" t="s">
        <v>144</v>
      </c>
      <c r="C13" s="6"/>
    </row>
    <row r="14" spans="1:3" ht="23.25" customHeight="1" x14ac:dyDescent="0.35">
      <c r="C14" s="110" t="s">
        <v>128</v>
      </c>
    </row>
    <row r="18" spans="2:2" ht="23.25" customHeight="1" x14ac:dyDescent="0.35">
      <c r="B18" s="69" t="s">
        <v>131</v>
      </c>
    </row>
    <row r="19" spans="2:2" ht="23.25" customHeight="1" x14ac:dyDescent="0.35">
      <c r="B19" s="69" t="s">
        <v>130</v>
      </c>
    </row>
  </sheetData>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D7D85B-FD36-4AD6-8BC8-83836A5CC249}">
  <sheetPr codeName="Sheet7"/>
  <dimension ref="A1:F35"/>
  <sheetViews>
    <sheetView workbookViewId="0">
      <selection activeCell="C6" sqref="C6"/>
    </sheetView>
  </sheetViews>
  <sheetFormatPr defaultColWidth="19.85546875" defaultRowHeight="18.75" customHeight="1" x14ac:dyDescent="0.35"/>
  <cols>
    <col min="1" max="3" width="19.85546875" style="1"/>
    <col min="4" max="4" width="92.42578125" style="1" customWidth="1"/>
    <col min="5" max="5" width="65.5703125" style="1" customWidth="1"/>
    <col min="6" max="16384" width="19.85546875" style="1"/>
  </cols>
  <sheetData>
    <row r="1" spans="1:6" ht="25.5" customHeight="1" thickBot="1" x14ac:dyDescent="0.4">
      <c r="A1" s="132" t="s">
        <v>89</v>
      </c>
      <c r="B1" s="133"/>
      <c r="C1" s="134"/>
      <c r="D1" s="79"/>
    </row>
    <row r="2" spans="1:6" ht="18.75" customHeight="1" thickBot="1" x14ac:dyDescent="0.4">
      <c r="A2" s="79"/>
      <c r="B2" s="84" t="s">
        <v>90</v>
      </c>
      <c r="C2" s="79"/>
      <c r="D2" s="83" t="s">
        <v>91</v>
      </c>
      <c r="E2" s="68"/>
      <c r="F2" s="68"/>
    </row>
    <row r="3" spans="1:6" ht="18.75" customHeight="1" x14ac:dyDescent="0.35">
      <c r="A3" s="79"/>
      <c r="B3" s="78" t="s">
        <v>92</v>
      </c>
      <c r="C3" s="79"/>
      <c r="D3" s="87" t="s">
        <v>93</v>
      </c>
      <c r="E3" s="68"/>
      <c r="F3" s="68"/>
    </row>
    <row r="4" spans="1:6" ht="18.75" customHeight="1" x14ac:dyDescent="0.35">
      <c r="A4" s="79"/>
      <c r="B4" s="79"/>
      <c r="C4" s="80" t="s">
        <v>94</v>
      </c>
      <c r="D4" s="85"/>
      <c r="E4" s="80"/>
      <c r="F4" s="80"/>
    </row>
    <row r="5" spans="1:6" ht="18.75" customHeight="1" x14ac:dyDescent="0.35">
      <c r="A5" s="79"/>
      <c r="B5" s="79"/>
      <c r="C5" s="80" t="s">
        <v>95</v>
      </c>
      <c r="D5" s="85"/>
      <c r="E5" s="80"/>
      <c r="F5" s="80"/>
    </row>
    <row r="6" spans="1:6" ht="18.75" customHeight="1" x14ac:dyDescent="0.35">
      <c r="A6" s="79"/>
      <c r="B6" s="79"/>
      <c r="C6" s="80" t="s">
        <v>96</v>
      </c>
      <c r="D6" s="85"/>
      <c r="E6" s="80"/>
      <c r="F6" s="80"/>
    </row>
    <row r="7" spans="1:6" ht="18.75" customHeight="1" x14ac:dyDescent="0.35">
      <c r="A7" s="79"/>
      <c r="B7" s="79"/>
      <c r="C7" s="80" t="s">
        <v>97</v>
      </c>
      <c r="D7" s="85"/>
      <c r="E7" s="80"/>
      <c r="F7" s="80"/>
    </row>
    <row r="8" spans="1:6" ht="18.75" customHeight="1" x14ac:dyDescent="0.35">
      <c r="A8" s="79"/>
      <c r="B8" s="79"/>
      <c r="C8" s="80" t="s">
        <v>98</v>
      </c>
      <c r="D8" s="85"/>
      <c r="E8" s="80"/>
      <c r="F8" s="80"/>
    </row>
    <row r="9" spans="1:6" ht="18.75" customHeight="1" x14ac:dyDescent="0.35">
      <c r="A9" s="79"/>
      <c r="B9" s="79"/>
      <c r="C9" s="80" t="s">
        <v>104</v>
      </c>
      <c r="D9" s="85"/>
      <c r="E9" s="80"/>
      <c r="F9" s="80"/>
    </row>
    <row r="10" spans="1:6" ht="18.75" customHeight="1" x14ac:dyDescent="0.35">
      <c r="A10" s="79"/>
      <c r="B10" s="79"/>
      <c r="C10" s="80" t="s">
        <v>99</v>
      </c>
      <c r="D10" s="85"/>
      <c r="E10" s="80"/>
      <c r="F10" s="80"/>
    </row>
    <row r="11" spans="1:6" ht="18.75" customHeight="1" x14ac:dyDescent="0.35">
      <c r="A11" s="79"/>
      <c r="B11" s="79"/>
      <c r="C11" s="80" t="s">
        <v>100</v>
      </c>
      <c r="D11" s="85"/>
      <c r="E11" s="80"/>
      <c r="F11" s="80"/>
    </row>
    <row r="12" spans="1:6" ht="18.75" customHeight="1" x14ac:dyDescent="0.35">
      <c r="A12" s="79"/>
      <c r="B12" s="79"/>
      <c r="C12" s="80" t="s">
        <v>101</v>
      </c>
      <c r="D12" s="85"/>
      <c r="E12" s="80"/>
      <c r="F12" s="80"/>
    </row>
    <row r="13" spans="1:6" ht="18.75" customHeight="1" x14ac:dyDescent="0.35">
      <c r="A13" s="79"/>
      <c r="B13" s="79"/>
      <c r="C13" s="80" t="s">
        <v>102</v>
      </c>
      <c r="D13" s="85"/>
      <c r="E13" s="80"/>
      <c r="F13" s="80"/>
    </row>
    <row r="14" spans="1:6" ht="18.75" customHeight="1" x14ac:dyDescent="0.35">
      <c r="A14" s="79"/>
      <c r="B14" s="79"/>
      <c r="C14" s="80" t="s">
        <v>103</v>
      </c>
      <c r="D14" s="85"/>
      <c r="E14" s="80"/>
      <c r="F14" s="80"/>
    </row>
    <row r="15" spans="1:6" ht="18.75" customHeight="1" x14ac:dyDescent="0.35">
      <c r="A15" s="79"/>
      <c r="B15" s="79"/>
      <c r="C15" s="79"/>
      <c r="D15" s="79"/>
    </row>
    <row r="16" spans="1:6" ht="18.75" customHeight="1" x14ac:dyDescent="0.35">
      <c r="A16" s="79"/>
      <c r="B16" s="81" t="s">
        <v>105</v>
      </c>
      <c r="C16" s="79"/>
      <c r="D16" s="81" t="s">
        <v>106</v>
      </c>
    </row>
    <row r="17" spans="1:5" ht="18.75" customHeight="1" x14ac:dyDescent="0.35">
      <c r="A17" s="79"/>
      <c r="B17" s="79"/>
      <c r="C17" s="79"/>
      <c r="D17" s="81" t="s">
        <v>107</v>
      </c>
    </row>
    <row r="18" spans="1:5" ht="18.75" customHeight="1" x14ac:dyDescent="0.35">
      <c r="A18" s="79"/>
      <c r="B18" s="79"/>
      <c r="C18" s="79"/>
      <c r="D18" s="81" t="s">
        <v>108</v>
      </c>
    </row>
    <row r="19" spans="1:5" ht="18.75" customHeight="1" x14ac:dyDescent="0.35">
      <c r="A19" s="79"/>
      <c r="B19" s="79"/>
      <c r="C19" s="79"/>
      <c r="D19" s="81" t="s">
        <v>109</v>
      </c>
    </row>
    <row r="20" spans="1:5" ht="18.75" customHeight="1" x14ac:dyDescent="0.35">
      <c r="A20" s="79"/>
      <c r="B20" s="79"/>
      <c r="C20" s="79"/>
      <c r="D20" s="81" t="s">
        <v>110</v>
      </c>
    </row>
    <row r="21" spans="1:5" ht="18.75" customHeight="1" x14ac:dyDescent="0.35">
      <c r="A21" s="79"/>
      <c r="B21" s="79"/>
      <c r="C21" s="79"/>
      <c r="D21" s="81" t="s">
        <v>111</v>
      </c>
    </row>
    <row r="22" spans="1:5" ht="18.75" customHeight="1" x14ac:dyDescent="0.35">
      <c r="A22" s="79"/>
      <c r="B22" s="79"/>
      <c r="C22" s="79"/>
      <c r="D22" s="81" t="s">
        <v>112</v>
      </c>
    </row>
    <row r="23" spans="1:5" ht="18.75" customHeight="1" x14ac:dyDescent="0.35">
      <c r="A23" s="79"/>
      <c r="B23" s="79"/>
      <c r="C23" s="79"/>
      <c r="D23" s="79"/>
    </row>
    <row r="24" spans="1:5" ht="18.75" customHeight="1" x14ac:dyDescent="0.35">
      <c r="A24" s="79"/>
      <c r="B24" s="82" t="s">
        <v>113</v>
      </c>
      <c r="C24" s="79"/>
      <c r="D24" s="86" t="s">
        <v>115</v>
      </c>
      <c r="E24" s="82" t="s">
        <v>114</v>
      </c>
    </row>
    <row r="25" spans="1:5" ht="18.75" customHeight="1" x14ac:dyDescent="0.35">
      <c r="A25" s="79"/>
      <c r="B25" s="79"/>
      <c r="C25" s="79"/>
      <c r="D25" s="86" t="s">
        <v>121</v>
      </c>
      <c r="E25" s="86" t="s">
        <v>116</v>
      </c>
    </row>
    <row r="26" spans="1:5" ht="18.75" customHeight="1" x14ac:dyDescent="0.35">
      <c r="A26" s="79"/>
      <c r="B26" s="79"/>
      <c r="C26" s="79"/>
      <c r="D26" s="86" t="s">
        <v>122</v>
      </c>
      <c r="E26" s="86" t="s">
        <v>117</v>
      </c>
    </row>
    <row r="27" spans="1:5" ht="18.75" customHeight="1" x14ac:dyDescent="0.35">
      <c r="A27" s="79"/>
      <c r="B27" s="79"/>
      <c r="C27" s="79"/>
      <c r="D27" s="86" t="s">
        <v>123</v>
      </c>
      <c r="E27" s="86" t="s">
        <v>118</v>
      </c>
    </row>
    <row r="28" spans="1:5" ht="18.75" customHeight="1" x14ac:dyDescent="0.35">
      <c r="A28" s="79"/>
      <c r="B28" s="79"/>
      <c r="C28" s="79"/>
      <c r="D28" s="86" t="s">
        <v>124</v>
      </c>
      <c r="E28" s="86" t="s">
        <v>119</v>
      </c>
    </row>
    <row r="29" spans="1:5" ht="18.75" customHeight="1" x14ac:dyDescent="0.35">
      <c r="A29" s="79"/>
      <c r="B29" s="79"/>
      <c r="C29" s="79"/>
      <c r="D29" s="86" t="s">
        <v>125</v>
      </c>
      <c r="E29" s="86" t="s">
        <v>120</v>
      </c>
    </row>
    <row r="30" spans="1:5" ht="18.75" customHeight="1" x14ac:dyDescent="0.35">
      <c r="A30" s="79"/>
      <c r="B30" s="79"/>
      <c r="C30" s="79"/>
    </row>
    <row r="31" spans="1:5" ht="18.75" customHeight="1" x14ac:dyDescent="0.35">
      <c r="A31" s="79"/>
      <c r="B31" s="79"/>
      <c r="C31" s="79"/>
    </row>
    <row r="32" spans="1:5" ht="18.75" customHeight="1" x14ac:dyDescent="0.35">
      <c r="A32" s="79"/>
      <c r="B32" s="79"/>
      <c r="C32" s="79"/>
    </row>
    <row r="33" spans="1:3" ht="18.75" customHeight="1" x14ac:dyDescent="0.35">
      <c r="A33" s="79"/>
      <c r="B33" s="79"/>
      <c r="C33" s="79"/>
    </row>
    <row r="34" spans="1:3" ht="18.75" customHeight="1" x14ac:dyDescent="0.35">
      <c r="A34" s="79"/>
      <c r="B34" s="79"/>
      <c r="C34" s="79"/>
    </row>
    <row r="35" spans="1:3" ht="18.75" customHeight="1" x14ac:dyDescent="0.35">
      <c r="A35" s="79"/>
      <c r="B35" s="79"/>
      <c r="C35" s="79"/>
    </row>
  </sheetData>
  <mergeCells count="1">
    <mergeCell ref="A1:C1"/>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97844-1BAA-413A-AF57-AA7A85588C16}">
  <sheetPr codeName="Sheet4"/>
  <dimension ref="A1:W24"/>
  <sheetViews>
    <sheetView workbookViewId="0">
      <selection activeCell="I10" sqref="I10"/>
    </sheetView>
  </sheetViews>
  <sheetFormatPr defaultColWidth="12.5703125" defaultRowHeight="24.75" customHeight="1" x14ac:dyDescent="0.3"/>
  <cols>
    <col min="1" max="1" width="25.5703125" style="6" customWidth="1"/>
    <col min="2" max="2" width="12.5703125" style="6"/>
    <col min="3" max="3" width="26.5703125" style="6" customWidth="1"/>
    <col min="4" max="16384" width="12.5703125" style="6"/>
  </cols>
  <sheetData>
    <row r="1" spans="1:13" ht="24.75" customHeight="1" x14ac:dyDescent="0.3">
      <c r="A1" s="30" t="s">
        <v>55</v>
      </c>
      <c r="C1" s="6" t="s">
        <v>26</v>
      </c>
    </row>
    <row r="2" spans="1:13" ht="24.75" customHeight="1" x14ac:dyDescent="0.3">
      <c r="A2" s="31" t="s">
        <v>75</v>
      </c>
      <c r="C2" s="6" t="s">
        <v>76</v>
      </c>
    </row>
    <row r="3" spans="1:13" ht="24.75" customHeight="1" x14ac:dyDescent="0.3">
      <c r="A3" s="32" t="s">
        <v>56</v>
      </c>
      <c r="C3" s="6" t="s">
        <v>27</v>
      </c>
    </row>
    <row r="4" spans="1:13" ht="24.75" customHeight="1" x14ac:dyDescent="0.3">
      <c r="A4" s="32"/>
    </row>
    <row r="5" spans="1:13" ht="24.75" customHeight="1" x14ac:dyDescent="0.3">
      <c r="A5" s="24" t="s">
        <v>54</v>
      </c>
      <c r="B5" s="25"/>
      <c r="C5" s="26"/>
      <c r="D5" s="26"/>
      <c r="E5" s="26"/>
      <c r="F5" s="26"/>
      <c r="G5" s="26"/>
      <c r="H5" s="26"/>
      <c r="I5" s="26"/>
      <c r="J5" s="26"/>
      <c r="K5" s="26"/>
      <c r="L5" s="26"/>
      <c r="M5" s="26"/>
    </row>
    <row r="6" spans="1:13" ht="24.75" customHeight="1" x14ac:dyDescent="0.3">
      <c r="A6" s="24"/>
      <c r="B6" s="24" t="s">
        <v>53</v>
      </c>
      <c r="C6" s="25"/>
      <c r="D6" s="26"/>
      <c r="E6" s="26"/>
      <c r="F6" s="26"/>
      <c r="G6" s="26"/>
      <c r="H6" s="26"/>
      <c r="I6" s="26"/>
      <c r="J6" s="26"/>
      <c r="K6" s="26"/>
      <c r="L6" s="26"/>
      <c r="M6" s="26"/>
    </row>
    <row r="7" spans="1:13" ht="24.75" customHeight="1" x14ac:dyDescent="0.3">
      <c r="A7" s="24" t="s">
        <v>8</v>
      </c>
      <c r="B7" s="25"/>
      <c r="C7" s="26"/>
      <c r="D7" s="26"/>
      <c r="E7" s="26"/>
      <c r="F7" s="26"/>
      <c r="G7" s="26"/>
      <c r="H7" s="26"/>
      <c r="I7" s="26"/>
      <c r="J7" s="26"/>
      <c r="K7" s="26"/>
      <c r="L7" s="26"/>
      <c r="M7" s="26"/>
    </row>
    <row r="8" spans="1:13" ht="24.75" customHeight="1" x14ac:dyDescent="0.3">
      <c r="A8" s="24" t="s">
        <v>9</v>
      </c>
      <c r="B8" s="25"/>
      <c r="C8" s="26"/>
      <c r="D8" s="26"/>
      <c r="E8" s="26"/>
      <c r="F8" s="26"/>
      <c r="G8" s="26"/>
      <c r="H8" s="26"/>
      <c r="I8" s="26"/>
      <c r="J8" s="26"/>
      <c r="K8" s="26"/>
      <c r="L8" s="26"/>
      <c r="M8" s="26"/>
    </row>
    <row r="9" spans="1:13" ht="24.75" customHeight="1" x14ac:dyDescent="0.3">
      <c r="A9" s="24" t="s">
        <v>10</v>
      </c>
      <c r="B9" s="25"/>
      <c r="C9" s="26"/>
      <c r="D9" s="26"/>
      <c r="E9" s="26"/>
      <c r="F9" s="26"/>
      <c r="G9" s="26"/>
      <c r="H9" s="26"/>
      <c r="I9" s="26"/>
      <c r="J9" s="26"/>
      <c r="K9" s="26"/>
      <c r="L9" s="26"/>
      <c r="M9" s="26"/>
    </row>
    <row r="10" spans="1:13" ht="24.75" customHeight="1" x14ac:dyDescent="0.3">
      <c r="A10" s="24" t="s">
        <v>32</v>
      </c>
      <c r="B10" s="25"/>
      <c r="C10" s="26"/>
      <c r="D10" s="26"/>
      <c r="E10" s="26"/>
      <c r="F10" s="26"/>
      <c r="G10" s="26"/>
      <c r="H10" s="26"/>
      <c r="I10" s="26"/>
      <c r="J10" s="26"/>
      <c r="K10" s="26"/>
      <c r="L10" s="26"/>
      <c r="M10" s="26"/>
    </row>
    <row r="11" spans="1:13" ht="24.75" customHeight="1" x14ac:dyDescent="0.3">
      <c r="A11" s="24" t="s">
        <v>11</v>
      </c>
      <c r="B11" s="25"/>
      <c r="C11" s="27"/>
      <c r="D11" s="27"/>
      <c r="E11" s="27"/>
      <c r="F11" s="27"/>
      <c r="G11" s="27"/>
      <c r="H11" s="27"/>
      <c r="I11" s="27"/>
      <c r="J11" s="27"/>
      <c r="K11" s="27"/>
      <c r="L11" s="27"/>
      <c r="M11" s="27"/>
    </row>
    <row r="12" spans="1:13" ht="24.75" customHeight="1" x14ac:dyDescent="0.3">
      <c r="A12" s="6" t="s">
        <v>46</v>
      </c>
      <c r="B12" s="28"/>
    </row>
    <row r="13" spans="1:13" ht="24.75" customHeight="1" x14ac:dyDescent="0.3">
      <c r="B13" s="28"/>
    </row>
    <row r="14" spans="1:13" ht="24.75" customHeight="1" x14ac:dyDescent="0.3">
      <c r="A14" s="6" t="s">
        <v>50</v>
      </c>
      <c r="B14" s="28"/>
    </row>
    <row r="15" spans="1:13" ht="24.75" customHeight="1" x14ac:dyDescent="0.3">
      <c r="A15" s="135" t="s">
        <v>51</v>
      </c>
      <c r="B15" s="135"/>
      <c r="C15" s="135"/>
      <c r="D15" s="135"/>
      <c r="E15" s="135"/>
      <c r="F15" s="135"/>
      <c r="G15" s="135"/>
      <c r="H15" s="135"/>
      <c r="I15" s="135"/>
      <c r="J15" s="135"/>
      <c r="K15" s="135"/>
      <c r="L15" s="135"/>
      <c r="M15" s="135"/>
    </row>
    <row r="16" spans="1:13" ht="24.75" customHeight="1" x14ac:dyDescent="0.3">
      <c r="A16" s="135"/>
      <c r="B16" s="135"/>
      <c r="C16" s="135"/>
      <c r="D16" s="135"/>
      <c r="E16" s="135"/>
      <c r="F16" s="135"/>
      <c r="G16" s="135"/>
      <c r="H16" s="135"/>
      <c r="I16" s="135"/>
      <c r="J16" s="135"/>
      <c r="K16" s="135"/>
      <c r="L16" s="135"/>
      <c r="M16" s="135"/>
    </row>
    <row r="17" spans="1:23" ht="24.75" customHeight="1" x14ac:dyDescent="0.3">
      <c r="A17" s="135"/>
      <c r="B17" s="135"/>
      <c r="C17" s="135"/>
      <c r="D17" s="135"/>
      <c r="E17" s="135"/>
      <c r="F17" s="135"/>
      <c r="G17" s="135"/>
      <c r="H17" s="135"/>
      <c r="I17" s="135"/>
      <c r="J17" s="135"/>
      <c r="K17" s="135"/>
      <c r="L17" s="135"/>
      <c r="M17" s="135"/>
    </row>
    <row r="18" spans="1:23" ht="24.75" customHeight="1" x14ac:dyDescent="0.3">
      <c r="A18" s="29" t="s">
        <v>52</v>
      </c>
      <c r="B18" s="28"/>
    </row>
    <row r="20" spans="1:23" ht="24.75" customHeight="1" x14ac:dyDescent="0.35">
      <c r="A20" s="1" t="s">
        <v>232</v>
      </c>
      <c r="B20" s="1"/>
      <c r="C20" s="1"/>
      <c r="D20" s="1"/>
      <c r="E20" s="1"/>
      <c r="F20" s="1"/>
      <c r="G20" s="1"/>
      <c r="H20" s="1"/>
      <c r="I20" s="1"/>
      <c r="J20" s="1"/>
      <c r="K20" s="1"/>
      <c r="L20" s="1"/>
      <c r="M20" s="1"/>
      <c r="N20" s="1"/>
      <c r="O20" s="1"/>
      <c r="P20" s="1"/>
      <c r="Q20" s="1"/>
      <c r="R20" s="1"/>
      <c r="S20" s="1"/>
      <c r="T20" s="1"/>
      <c r="U20" s="1"/>
      <c r="V20" s="1"/>
      <c r="W20" s="1"/>
    </row>
    <row r="21" spans="1:23" ht="24.75" customHeight="1" x14ac:dyDescent="0.35">
      <c r="A21" s="1"/>
      <c r="B21" s="1" t="s">
        <v>236</v>
      </c>
      <c r="C21" s="1"/>
      <c r="D21" s="1"/>
      <c r="E21" s="1"/>
      <c r="F21" s="1"/>
      <c r="G21" s="1"/>
      <c r="H21" s="1"/>
      <c r="I21" s="1"/>
      <c r="J21" s="1"/>
      <c r="K21" s="1"/>
      <c r="L21" s="1"/>
      <c r="M21" s="1"/>
      <c r="N21" s="1"/>
      <c r="O21" s="1"/>
      <c r="P21" s="1"/>
      <c r="Q21" s="1"/>
      <c r="R21" s="1"/>
      <c r="S21" s="1"/>
      <c r="T21" s="1"/>
      <c r="U21" s="1"/>
      <c r="V21" s="1"/>
      <c r="W21" s="1"/>
    </row>
    <row r="22" spans="1:23" ht="24.75" customHeight="1" x14ac:dyDescent="0.35">
      <c r="A22" s="1"/>
      <c r="B22" s="1" t="s">
        <v>233</v>
      </c>
      <c r="C22" s="1"/>
      <c r="D22" s="1"/>
      <c r="E22" s="1"/>
      <c r="F22" s="1"/>
      <c r="G22" s="1"/>
      <c r="H22" s="1"/>
      <c r="I22" s="1"/>
      <c r="J22" s="1"/>
      <c r="K22" s="1"/>
      <c r="L22" s="1"/>
      <c r="M22" s="1"/>
      <c r="N22" s="1"/>
      <c r="O22" s="1"/>
      <c r="P22" s="1"/>
      <c r="Q22" s="1"/>
      <c r="R22" s="1"/>
      <c r="S22" s="1"/>
      <c r="T22" s="1"/>
      <c r="U22" s="1"/>
      <c r="V22" s="1"/>
      <c r="W22" s="1"/>
    </row>
    <row r="23" spans="1:23" ht="24.75" customHeight="1" x14ac:dyDescent="0.35">
      <c r="A23" s="1"/>
      <c r="B23" s="1" t="s">
        <v>234</v>
      </c>
      <c r="C23" s="1"/>
      <c r="D23" s="1"/>
      <c r="E23" s="1"/>
      <c r="F23" s="1"/>
      <c r="G23" s="1"/>
      <c r="H23" s="1"/>
      <c r="I23" s="1"/>
      <c r="J23" s="1"/>
      <c r="K23" s="1"/>
      <c r="L23" s="1"/>
      <c r="M23" s="1"/>
      <c r="N23" s="1"/>
      <c r="O23" s="1"/>
      <c r="P23" s="1"/>
      <c r="Q23" s="1"/>
      <c r="R23" s="1"/>
      <c r="S23" s="1"/>
      <c r="T23" s="1"/>
      <c r="U23" s="1"/>
      <c r="V23" s="1"/>
      <c r="W23" s="1"/>
    </row>
    <row r="24" spans="1:23" ht="24.75" customHeight="1" x14ac:dyDescent="0.35">
      <c r="A24" s="1"/>
      <c r="B24" s="1" t="s">
        <v>235</v>
      </c>
      <c r="C24" s="1"/>
      <c r="D24" s="1"/>
      <c r="E24" s="1"/>
      <c r="F24" s="1"/>
      <c r="G24" s="1"/>
      <c r="H24" s="1"/>
      <c r="I24" s="1"/>
      <c r="J24" s="1"/>
      <c r="K24" s="1"/>
      <c r="L24" s="1"/>
      <c r="M24" s="1"/>
      <c r="N24" s="1"/>
      <c r="O24" s="1"/>
      <c r="P24" s="1"/>
      <c r="Q24" s="1"/>
      <c r="R24" s="1"/>
      <c r="S24" s="1"/>
      <c r="T24" s="1"/>
      <c r="U24" s="1"/>
      <c r="V24" s="1"/>
      <c r="W24" s="1"/>
    </row>
  </sheetData>
  <mergeCells count="1">
    <mergeCell ref="A15:M17"/>
  </mergeCells>
  <hyperlinks>
    <hyperlink ref="A15" r:id="rId1" location="bib302" display="http://content.onlinejacc.org/article.aspx?articleid=1893784 - bib302" xr:uid="{733DA028-7BEA-4B38-8738-0C08A7A1E9AE}"/>
    <hyperlink ref="A18" r:id="rId2" xr:uid="{68AE77C6-03D9-4F5B-817B-99FA9DC56ECD}"/>
  </hyperlinks>
  <pageMargins left="0.7" right="0.7" top="0.75" bottom="0.75" header="0.3" footer="0.3"/>
  <pageSetup orientation="portrait"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0BAAB-4719-496F-9ECD-E897753A4E60}">
  <dimension ref="A1:M32"/>
  <sheetViews>
    <sheetView workbookViewId="0">
      <selection activeCell="G23" sqref="G23"/>
    </sheetView>
  </sheetViews>
  <sheetFormatPr defaultColWidth="13.140625" defaultRowHeight="18" customHeight="1" x14ac:dyDescent="0.35"/>
  <cols>
    <col min="1" max="1" width="7.140625" style="3" customWidth="1"/>
    <col min="2" max="2" width="26.42578125" customWidth="1"/>
    <col min="3" max="3" width="6.5703125" customWidth="1"/>
  </cols>
  <sheetData>
    <row r="1" spans="1:13" ht="25.5" customHeight="1" x14ac:dyDescent="0.35">
      <c r="D1" s="88" t="s">
        <v>151</v>
      </c>
      <c r="J1" s="91" t="s">
        <v>152</v>
      </c>
    </row>
    <row r="2" spans="1:13" ht="3.75" customHeight="1" x14ac:dyDescent="0.35">
      <c r="E2" s="70"/>
    </row>
    <row r="3" spans="1:13" s="89" customFormat="1" ht="22.5" customHeight="1" x14ac:dyDescent="0.35">
      <c r="A3" s="139" t="s">
        <v>153</v>
      </c>
      <c r="B3" s="140"/>
      <c r="D3" s="138" t="s">
        <v>154</v>
      </c>
      <c r="E3" s="138"/>
      <c r="F3" s="138"/>
      <c r="G3" s="138"/>
      <c r="H3" s="138"/>
      <c r="I3" s="138"/>
      <c r="J3" s="138"/>
      <c r="K3" s="138"/>
      <c r="L3" s="138"/>
    </row>
    <row r="4" spans="1:13" s="1" customFormat="1" ht="18" customHeight="1" x14ac:dyDescent="0.35">
      <c r="A4" s="3">
        <v>1</v>
      </c>
      <c r="B4" s="90" t="s">
        <v>155</v>
      </c>
      <c r="C4" s="136" t="s">
        <v>156</v>
      </c>
      <c r="D4" s="137"/>
      <c r="E4" s="137"/>
      <c r="F4" s="137"/>
      <c r="G4" s="137"/>
      <c r="H4" s="137"/>
      <c r="I4" s="137"/>
      <c r="J4" s="137"/>
      <c r="K4" s="137"/>
      <c r="L4" s="137"/>
      <c r="M4" s="137"/>
    </row>
    <row r="5" spans="1:13" s="1" customFormat="1" ht="18" customHeight="1" x14ac:dyDescent="0.35">
      <c r="A5" s="3"/>
      <c r="D5" s="1" t="s">
        <v>157</v>
      </c>
    </row>
    <row r="6" spans="1:13" s="1" customFormat="1" ht="18" customHeight="1" x14ac:dyDescent="0.35">
      <c r="A6" s="3"/>
      <c r="D6" s="1" t="s">
        <v>158</v>
      </c>
    </row>
    <row r="7" spans="1:13" s="1" customFormat="1" ht="18" customHeight="1" x14ac:dyDescent="0.35">
      <c r="A7" s="3"/>
      <c r="D7" s="1" t="s">
        <v>115</v>
      </c>
    </row>
    <row r="8" spans="1:13" s="1" customFormat="1" ht="18" customHeight="1" x14ac:dyDescent="0.35">
      <c r="A8" s="3">
        <v>2</v>
      </c>
      <c r="B8" s="1" t="s">
        <v>166</v>
      </c>
      <c r="C8" s="1" t="s">
        <v>159</v>
      </c>
    </row>
    <row r="9" spans="1:13" s="1" customFormat="1" ht="18" customHeight="1" x14ac:dyDescent="0.35">
      <c r="A9" s="3"/>
      <c r="D9" s="1" t="s">
        <v>160</v>
      </c>
    </row>
    <row r="10" spans="1:13" s="1" customFormat="1" ht="18" customHeight="1" x14ac:dyDescent="0.35">
      <c r="A10" s="3"/>
      <c r="D10" s="1" t="s">
        <v>161</v>
      </c>
    </row>
    <row r="11" spans="1:13" s="1" customFormat="1" ht="18" customHeight="1" x14ac:dyDescent="0.35">
      <c r="A11" s="3"/>
      <c r="D11" s="1" t="s">
        <v>162</v>
      </c>
    </row>
    <row r="12" spans="1:13" s="1" customFormat="1" ht="18" customHeight="1" x14ac:dyDescent="0.35">
      <c r="A12" s="3"/>
      <c r="D12" s="1" t="s">
        <v>163</v>
      </c>
    </row>
    <row r="13" spans="1:13" s="1" customFormat="1" ht="18" customHeight="1" x14ac:dyDescent="0.35">
      <c r="A13" s="3"/>
      <c r="D13" s="1" t="s">
        <v>164</v>
      </c>
    </row>
    <row r="14" spans="1:13" s="1" customFormat="1" ht="18" customHeight="1" x14ac:dyDescent="0.35">
      <c r="A14" s="3"/>
      <c r="D14" s="1" t="s">
        <v>165</v>
      </c>
    </row>
    <row r="15" spans="1:13" s="1" customFormat="1" ht="18" customHeight="1" x14ac:dyDescent="0.35">
      <c r="A15" s="3">
        <v>3</v>
      </c>
      <c r="B15" s="1" t="s">
        <v>180</v>
      </c>
      <c r="C15" s="1" t="s">
        <v>167</v>
      </c>
    </row>
    <row r="16" spans="1:13" s="1" customFormat="1" ht="18" customHeight="1" x14ac:dyDescent="0.35">
      <c r="A16" s="3"/>
      <c r="D16" s="1" t="s">
        <v>168</v>
      </c>
    </row>
    <row r="17" spans="1:4" s="1" customFormat="1" ht="18" customHeight="1" x14ac:dyDescent="0.35">
      <c r="A17" s="3"/>
      <c r="D17" s="1" t="s">
        <v>169</v>
      </c>
    </row>
    <row r="18" spans="1:4" s="1" customFormat="1" ht="18" customHeight="1" x14ac:dyDescent="0.35">
      <c r="A18" s="3"/>
      <c r="D18" s="1" t="s">
        <v>170</v>
      </c>
    </row>
    <row r="19" spans="1:4" s="1" customFormat="1" ht="18" customHeight="1" x14ac:dyDescent="0.35">
      <c r="A19" s="3"/>
      <c r="D19" s="1" t="s">
        <v>171</v>
      </c>
    </row>
    <row r="20" spans="1:4" s="1" customFormat="1" ht="18" customHeight="1" x14ac:dyDescent="0.35">
      <c r="A20" s="3"/>
      <c r="D20" s="1" t="s">
        <v>172</v>
      </c>
    </row>
    <row r="21" spans="1:4" s="1" customFormat="1" ht="18" customHeight="1" x14ac:dyDescent="0.35">
      <c r="A21" s="3">
        <v>4</v>
      </c>
      <c r="B21" s="1" t="s">
        <v>181</v>
      </c>
      <c r="C21" s="1" t="s">
        <v>173</v>
      </c>
    </row>
    <row r="22" spans="1:4" s="1" customFormat="1" ht="18" customHeight="1" x14ac:dyDescent="0.35">
      <c r="A22" s="3"/>
      <c r="D22" s="1" t="s">
        <v>174</v>
      </c>
    </row>
    <row r="23" spans="1:4" s="1" customFormat="1" ht="18" customHeight="1" x14ac:dyDescent="0.35">
      <c r="A23" s="3"/>
      <c r="D23" s="1" t="s">
        <v>175</v>
      </c>
    </row>
    <row r="24" spans="1:4" s="1" customFormat="1" ht="18" customHeight="1" x14ac:dyDescent="0.35">
      <c r="A24" s="3"/>
      <c r="D24" s="1" t="s">
        <v>176</v>
      </c>
    </row>
    <row r="25" spans="1:4" s="1" customFormat="1" ht="18" customHeight="1" x14ac:dyDescent="0.35">
      <c r="A25" s="3"/>
      <c r="D25" s="1" t="s">
        <v>177</v>
      </c>
    </row>
    <row r="26" spans="1:4" s="1" customFormat="1" ht="18" customHeight="1" x14ac:dyDescent="0.35">
      <c r="A26" s="3"/>
      <c r="D26" s="1" t="s">
        <v>178</v>
      </c>
    </row>
    <row r="27" spans="1:4" s="1" customFormat="1" ht="18" customHeight="1" x14ac:dyDescent="0.35">
      <c r="A27" s="3"/>
      <c r="D27" s="1" t="s">
        <v>179</v>
      </c>
    </row>
    <row r="28" spans="1:4" s="1" customFormat="1" ht="18" customHeight="1" x14ac:dyDescent="0.35">
      <c r="A28" s="3">
        <v>5</v>
      </c>
      <c r="B28" s="1" t="s">
        <v>187</v>
      </c>
      <c r="C28" s="1" t="s">
        <v>182</v>
      </c>
    </row>
    <row r="29" spans="1:4" s="1" customFormat="1" ht="18" customHeight="1" x14ac:dyDescent="0.35">
      <c r="A29" s="3"/>
      <c r="D29" s="1" t="s">
        <v>183</v>
      </c>
    </row>
    <row r="30" spans="1:4" s="1" customFormat="1" ht="18" customHeight="1" x14ac:dyDescent="0.35">
      <c r="A30" s="3"/>
      <c r="D30" s="1" t="s">
        <v>184</v>
      </c>
    </row>
    <row r="31" spans="1:4" s="1" customFormat="1" ht="18" customHeight="1" x14ac:dyDescent="0.35">
      <c r="A31" s="3"/>
      <c r="D31" s="1" t="s">
        <v>185</v>
      </c>
    </row>
    <row r="32" spans="1:4" s="1" customFormat="1" ht="18" customHeight="1" x14ac:dyDescent="0.35">
      <c r="A32" s="3"/>
      <c r="D32" s="1" t="s">
        <v>186</v>
      </c>
    </row>
  </sheetData>
  <mergeCells count="3">
    <mergeCell ref="C4:M4"/>
    <mergeCell ref="D3:L3"/>
    <mergeCell ref="A3:B3"/>
  </mergeCells>
  <hyperlinks>
    <hyperlink ref="J1" r:id="rId1" xr:uid="{70BD1C6A-06FD-432E-83CC-3F0FA9CDDABF}"/>
  </hyperlinks>
  <pageMargins left="0.7" right="0.7" top="0.75" bottom="0.75" header="0.3" footer="0.3"/>
  <pageSetup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33B55-F337-4450-82CB-45BEF956849A}">
  <sheetPr codeName="Sheet8"/>
  <dimension ref="A2:Q26"/>
  <sheetViews>
    <sheetView workbookViewId="0">
      <selection activeCell="F24" sqref="F24"/>
    </sheetView>
  </sheetViews>
  <sheetFormatPr defaultColWidth="16" defaultRowHeight="31.35" customHeight="1" x14ac:dyDescent="0.25"/>
  <cols>
    <col min="1" max="1" width="5.42578125" customWidth="1"/>
  </cols>
  <sheetData>
    <row r="2" spans="1:17" ht="31.35" customHeight="1" x14ac:dyDescent="0.45">
      <c r="A2" s="74" t="s">
        <v>146</v>
      </c>
    </row>
    <row r="3" spans="1:17" ht="31.35" customHeight="1" x14ac:dyDescent="0.45">
      <c r="A3" s="23">
        <v>1</v>
      </c>
      <c r="B3" s="21" t="s">
        <v>145</v>
      </c>
    </row>
    <row r="4" spans="1:17" ht="31.35" customHeight="1" x14ac:dyDescent="0.45">
      <c r="A4" s="23">
        <v>2</v>
      </c>
      <c r="B4" s="21" t="s">
        <v>147</v>
      </c>
    </row>
    <row r="5" spans="1:17" ht="31.35" customHeight="1" x14ac:dyDescent="0.45">
      <c r="A5" s="23">
        <v>3</v>
      </c>
      <c r="B5" s="21" t="s">
        <v>148</v>
      </c>
    </row>
    <row r="6" spans="1:17" ht="31.35" customHeight="1" x14ac:dyDescent="0.45">
      <c r="B6" s="21" t="s">
        <v>149</v>
      </c>
    </row>
    <row r="7" spans="1:17" ht="31.35" customHeight="1" x14ac:dyDescent="0.45">
      <c r="B7" s="21"/>
    </row>
    <row r="8" spans="1:17" ht="31.35" customHeight="1" x14ac:dyDescent="0.5">
      <c r="A8" s="142" t="s">
        <v>215</v>
      </c>
      <c r="B8" s="142"/>
      <c r="C8" s="142"/>
    </row>
    <row r="9" spans="1:17" ht="31.35" customHeight="1" x14ac:dyDescent="0.25">
      <c r="B9" s="141" t="s">
        <v>214</v>
      </c>
      <c r="C9" s="141"/>
      <c r="D9" s="141"/>
      <c r="E9" s="141"/>
      <c r="F9" s="141"/>
      <c r="G9" s="141"/>
      <c r="H9" s="141"/>
      <c r="I9" s="141"/>
      <c r="J9" s="141"/>
      <c r="K9" s="141"/>
      <c r="L9" s="141"/>
      <c r="M9" s="141"/>
      <c r="N9" s="141"/>
      <c r="O9" s="141"/>
      <c r="P9" s="141"/>
      <c r="Q9" s="141"/>
    </row>
    <row r="10" spans="1:17" ht="31.35" customHeight="1" x14ac:dyDescent="0.25">
      <c r="B10" s="141"/>
      <c r="C10" s="141"/>
      <c r="D10" s="141"/>
      <c r="E10" s="141"/>
      <c r="F10" s="141"/>
      <c r="G10" s="141"/>
      <c r="H10" s="141"/>
      <c r="I10" s="141"/>
      <c r="J10" s="141"/>
      <c r="K10" s="141"/>
      <c r="L10" s="141"/>
      <c r="M10" s="141"/>
      <c r="N10" s="141"/>
      <c r="O10" s="141"/>
      <c r="P10" s="141"/>
      <c r="Q10" s="141"/>
    </row>
    <row r="11" spans="1:17" ht="31.35" customHeight="1" x14ac:dyDescent="0.25">
      <c r="B11" s="141"/>
      <c r="C11" s="141"/>
      <c r="D11" s="141"/>
      <c r="E11" s="141"/>
      <c r="F11" s="141"/>
      <c r="G11" s="141"/>
      <c r="H11" s="141"/>
      <c r="I11" s="141"/>
      <c r="J11" s="141"/>
      <c r="K11" s="141"/>
      <c r="L11" s="141"/>
      <c r="M11" s="141"/>
      <c r="N11" s="141"/>
      <c r="O11" s="141"/>
      <c r="P11" s="141"/>
      <c r="Q11" s="141"/>
    </row>
    <row r="12" spans="1:17" ht="31.35" customHeight="1" x14ac:dyDescent="0.25">
      <c r="B12" s="141"/>
      <c r="C12" s="141"/>
      <c r="D12" s="141"/>
      <c r="E12" s="141"/>
      <c r="F12" s="141"/>
      <c r="G12" s="141"/>
      <c r="H12" s="141"/>
      <c r="I12" s="141"/>
      <c r="J12" s="141"/>
      <c r="K12" s="141"/>
      <c r="L12" s="141"/>
      <c r="M12" s="141"/>
      <c r="N12" s="141"/>
      <c r="O12" s="141"/>
      <c r="P12" s="141"/>
      <c r="Q12" s="141"/>
    </row>
    <row r="13" spans="1:17" ht="31.35" customHeight="1" x14ac:dyDescent="0.25">
      <c r="B13" s="141"/>
      <c r="C13" s="141"/>
      <c r="D13" s="141"/>
      <c r="E13" s="141"/>
      <c r="F13" s="141"/>
      <c r="G13" s="141"/>
      <c r="H13" s="141"/>
      <c r="I13" s="141"/>
      <c r="J13" s="141"/>
      <c r="K13" s="141"/>
      <c r="L13" s="141"/>
      <c r="M13" s="141"/>
      <c r="N13" s="141"/>
      <c r="O13" s="141"/>
      <c r="P13" s="141"/>
      <c r="Q13" s="141"/>
    </row>
    <row r="14" spans="1:17" ht="31.35" customHeight="1" x14ac:dyDescent="0.25">
      <c r="B14" s="141"/>
      <c r="C14" s="141"/>
      <c r="D14" s="141"/>
      <c r="E14" s="141"/>
      <c r="F14" s="141"/>
      <c r="G14" s="141"/>
      <c r="H14" s="141"/>
      <c r="I14" s="141"/>
      <c r="J14" s="141"/>
      <c r="K14" s="141"/>
      <c r="L14" s="141"/>
      <c r="M14" s="141"/>
      <c r="N14" s="141"/>
      <c r="O14" s="141"/>
      <c r="P14" s="141"/>
      <c r="Q14" s="141"/>
    </row>
    <row r="15" spans="1:17" ht="31.35" customHeight="1" x14ac:dyDescent="0.25">
      <c r="B15" s="141"/>
      <c r="C15" s="141"/>
      <c r="D15" s="141"/>
      <c r="E15" s="141"/>
      <c r="F15" s="141"/>
      <c r="G15" s="141"/>
      <c r="H15" s="141"/>
      <c r="I15" s="141"/>
      <c r="J15" s="141"/>
      <c r="K15" s="141"/>
      <c r="L15" s="141"/>
      <c r="M15" s="141"/>
      <c r="N15" s="141"/>
      <c r="O15" s="141"/>
      <c r="P15" s="141"/>
      <c r="Q15" s="141"/>
    </row>
    <row r="16" spans="1:17" ht="43.7" customHeight="1" x14ac:dyDescent="0.25">
      <c r="B16" s="141"/>
      <c r="C16" s="141"/>
      <c r="D16" s="141"/>
      <c r="E16" s="141"/>
      <c r="F16" s="141"/>
      <c r="G16" s="141"/>
      <c r="H16" s="141"/>
      <c r="I16" s="141"/>
      <c r="J16" s="141"/>
      <c r="K16" s="141"/>
      <c r="L16" s="141"/>
      <c r="M16" s="141"/>
      <c r="N16" s="141"/>
      <c r="O16" s="141"/>
      <c r="P16" s="141"/>
      <c r="Q16" s="141"/>
    </row>
    <row r="17" spans="2:17" ht="7.7" customHeight="1" x14ac:dyDescent="0.25">
      <c r="B17" s="102"/>
      <c r="C17" s="102"/>
      <c r="D17" s="102"/>
      <c r="E17" s="102"/>
      <c r="F17" s="102"/>
      <c r="G17" s="102"/>
      <c r="H17" s="102"/>
      <c r="I17" s="102"/>
      <c r="J17" s="102"/>
      <c r="K17" s="102"/>
      <c r="L17" s="102"/>
      <c r="M17" s="102"/>
      <c r="N17" s="102"/>
      <c r="O17" s="102"/>
      <c r="P17" s="102"/>
      <c r="Q17" s="102"/>
    </row>
    <row r="18" spans="2:17" ht="31.35" customHeight="1" x14ac:dyDescent="0.4">
      <c r="B18" s="109" t="s">
        <v>220</v>
      </c>
      <c r="D18" t="s">
        <v>225</v>
      </c>
    </row>
    <row r="19" spans="2:17" ht="31.35" customHeight="1" x14ac:dyDescent="0.25">
      <c r="B19" s="104" t="s">
        <v>216</v>
      </c>
    </row>
    <row r="20" spans="2:17" ht="31.35" customHeight="1" x14ac:dyDescent="0.25">
      <c r="B20" s="104" t="s">
        <v>217</v>
      </c>
    </row>
    <row r="21" spans="2:17" ht="31.35" customHeight="1" x14ac:dyDescent="0.35">
      <c r="B21" s="5"/>
      <c r="C21" s="107" t="s">
        <v>222</v>
      </c>
      <c r="D21" s="5"/>
      <c r="E21" s="5"/>
      <c r="F21" s="5"/>
      <c r="G21" s="5"/>
      <c r="H21" s="5"/>
      <c r="I21" s="5"/>
    </row>
    <row r="22" spans="2:17" ht="31.35" customHeight="1" x14ac:dyDescent="0.35">
      <c r="B22" s="5"/>
      <c r="C22" s="107" t="s">
        <v>221</v>
      </c>
      <c r="D22" s="5"/>
      <c r="E22" s="5"/>
      <c r="F22" s="5"/>
      <c r="G22" s="5"/>
      <c r="H22" s="5"/>
      <c r="I22" s="5"/>
    </row>
    <row r="23" spans="2:17" ht="31.35" customHeight="1" x14ac:dyDescent="0.35">
      <c r="B23" s="5"/>
      <c r="C23" s="108" t="s">
        <v>223</v>
      </c>
      <c r="D23" s="5"/>
      <c r="E23" s="5"/>
      <c r="F23" s="5"/>
      <c r="G23" s="5"/>
      <c r="H23" s="5"/>
      <c r="I23" s="5"/>
    </row>
    <row r="24" spans="2:17" ht="31.35" customHeight="1" x14ac:dyDescent="0.25">
      <c r="C24" s="103" t="s">
        <v>218</v>
      </c>
    </row>
    <row r="25" spans="2:17" ht="31.35" customHeight="1" x14ac:dyDescent="0.25">
      <c r="B25" s="105" t="s">
        <v>224</v>
      </c>
    </row>
    <row r="26" spans="2:17" ht="31.35" customHeight="1" x14ac:dyDescent="0.25">
      <c r="C26" s="106" t="s">
        <v>219</v>
      </c>
    </row>
  </sheetData>
  <mergeCells count="2">
    <mergeCell ref="B9:Q16"/>
    <mergeCell ref="A8:C8"/>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89911-FA53-499D-9CB5-384EBF7A7D90}">
  <dimension ref="A2:C10"/>
  <sheetViews>
    <sheetView workbookViewId="0">
      <selection activeCell="C15" sqref="C15"/>
    </sheetView>
  </sheetViews>
  <sheetFormatPr defaultColWidth="45.5703125" defaultRowHeight="27.75" customHeight="1" x14ac:dyDescent="0.35"/>
  <cols>
    <col min="1" max="1" width="29.42578125" style="97" customWidth="1"/>
    <col min="2" max="2" width="50.5703125" style="1" customWidth="1"/>
    <col min="3" max="3" width="185.5703125" style="1" customWidth="1"/>
    <col min="4" max="16384" width="45.5703125" style="1"/>
  </cols>
  <sheetData>
    <row r="2" spans="1:3" ht="27.75" customHeight="1" x14ac:dyDescent="0.35">
      <c r="A2" s="143" t="s">
        <v>192</v>
      </c>
      <c r="B2" s="143"/>
      <c r="C2" s="143"/>
    </row>
    <row r="3" spans="1:3" ht="27.75" customHeight="1" x14ac:dyDescent="0.35">
      <c r="A3" s="98" t="s">
        <v>193</v>
      </c>
      <c r="B3" s="94" t="s">
        <v>194</v>
      </c>
      <c r="C3" s="94" t="s">
        <v>195</v>
      </c>
    </row>
    <row r="4" spans="1:3" ht="28.5" customHeight="1" x14ac:dyDescent="0.35">
      <c r="A4" s="99" t="s">
        <v>196</v>
      </c>
      <c r="B4" s="95" t="s">
        <v>197</v>
      </c>
      <c r="C4" s="95" t="s">
        <v>198</v>
      </c>
    </row>
    <row r="5" spans="1:3" ht="27.75" customHeight="1" x14ac:dyDescent="0.35">
      <c r="A5" s="100" t="s">
        <v>199</v>
      </c>
      <c r="B5" s="96" t="s">
        <v>200</v>
      </c>
      <c r="C5" s="96" t="s">
        <v>201</v>
      </c>
    </row>
    <row r="6" spans="1:3" ht="67.5" customHeight="1" x14ac:dyDescent="0.35">
      <c r="A6" s="99" t="s">
        <v>202</v>
      </c>
      <c r="B6" s="95" t="s">
        <v>203</v>
      </c>
      <c r="C6" s="95" t="s">
        <v>204</v>
      </c>
    </row>
    <row r="7" spans="1:3" ht="43.5" customHeight="1" x14ac:dyDescent="0.35">
      <c r="A7" s="100" t="s">
        <v>205</v>
      </c>
      <c r="B7" s="96" t="s">
        <v>206</v>
      </c>
      <c r="C7" s="96" t="s">
        <v>207</v>
      </c>
    </row>
    <row r="8" spans="1:3" ht="49.5" customHeight="1" x14ac:dyDescent="0.35">
      <c r="A8" s="99" t="s">
        <v>208</v>
      </c>
      <c r="B8" s="95" t="s">
        <v>209</v>
      </c>
      <c r="C8" s="95" t="s">
        <v>210</v>
      </c>
    </row>
    <row r="9" spans="1:3" ht="64.5" customHeight="1" thickBot="1" x14ac:dyDescent="0.4">
      <c r="A9" s="100" t="s">
        <v>211</v>
      </c>
      <c r="B9" s="96" t="s">
        <v>212</v>
      </c>
      <c r="C9" s="96"/>
    </row>
    <row r="10" spans="1:3" ht="56.25" customHeight="1" x14ac:dyDescent="0.35">
      <c r="A10" s="144" t="s">
        <v>213</v>
      </c>
      <c r="B10" s="144"/>
      <c r="C10" s="144"/>
    </row>
  </sheetData>
  <mergeCells count="2">
    <mergeCell ref="A2:C2"/>
    <mergeCell ref="A10:C1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Pre-Op-W-up</vt:lpstr>
      <vt:lpstr>Lee's Revised Card,Index</vt:lpstr>
      <vt:lpstr>Aortic stenosis</vt:lpstr>
      <vt:lpstr>Morbid obesity-COPD</vt:lpstr>
      <vt:lpstr>High Risk- Thomboemblism</vt:lpstr>
      <vt:lpstr>Bleeding Risk for Surgery</vt:lpstr>
      <vt:lpstr>General Information</vt:lpstr>
      <vt:lpstr>Surgical Risk</vt:lpstr>
      <vt:lpstr> Warfarin&amp;Meds</vt:lpstr>
      <vt:lpstr>ASA Class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basem kayali</dc:creator>
  <cp:lastModifiedBy>basem kayali</cp:lastModifiedBy>
  <cp:lastPrinted>2019-02-16T06:19:34Z</cp:lastPrinted>
  <dcterms:created xsi:type="dcterms:W3CDTF">2015-08-20T14:32:03Z</dcterms:created>
  <dcterms:modified xsi:type="dcterms:W3CDTF">2024-10-23T00:57:17Z</dcterms:modified>
</cp:coreProperties>
</file>